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'DC33'!$A$1:$K$34</definedName>
    <definedName name="_xlnm.Print_Area" localSheetId="11">'DC34'!$A$1:$K$34</definedName>
    <definedName name="_xlnm.Print_Area" localSheetId="16">'DC35'!$A$1:$K$34</definedName>
    <definedName name="_xlnm.Print_Area" localSheetId="22">'DC36'!$A$1:$K$34</definedName>
    <definedName name="_xlnm.Print_Area" localSheetId="27">'DC47'!$A$1:$K$34</definedName>
    <definedName name="_xlnm.Print_Area" localSheetId="1">'LIM331'!$A$1:$K$34</definedName>
    <definedName name="_xlnm.Print_Area" localSheetId="2">'LIM332'!$A$1:$K$34</definedName>
    <definedName name="_xlnm.Print_Area" localSheetId="3">'LIM333'!$A$1:$K$34</definedName>
    <definedName name="_xlnm.Print_Area" localSheetId="4">'LIM334'!$A$1:$K$34</definedName>
    <definedName name="_xlnm.Print_Area" localSheetId="5">'LIM335'!$A$1:$K$34</definedName>
    <definedName name="_xlnm.Print_Area" localSheetId="7">'LIM341'!$A$1:$K$34</definedName>
    <definedName name="_xlnm.Print_Area" localSheetId="8">'LIM343'!$A$1:$K$34</definedName>
    <definedName name="_xlnm.Print_Area" localSheetId="9">'LIM344'!$A$1:$K$34</definedName>
    <definedName name="_xlnm.Print_Area" localSheetId="10">'LIM345'!$A$1:$K$34</definedName>
    <definedName name="_xlnm.Print_Area" localSheetId="12">'LIM351'!$A$1:$K$34</definedName>
    <definedName name="_xlnm.Print_Area" localSheetId="13">'LIM353'!$A$1:$K$34</definedName>
    <definedName name="_xlnm.Print_Area" localSheetId="14">'LIM354'!$A$1:$K$34</definedName>
    <definedName name="_xlnm.Print_Area" localSheetId="15">'LIM355'!$A$1:$K$34</definedName>
    <definedName name="_xlnm.Print_Area" localSheetId="17">'LIM361'!$A$1:$K$34</definedName>
    <definedName name="_xlnm.Print_Area" localSheetId="18">'LIM362'!$A$1:$K$34</definedName>
    <definedName name="_xlnm.Print_Area" localSheetId="19">'LIM366'!$A$1:$K$34</definedName>
    <definedName name="_xlnm.Print_Area" localSheetId="20">'LIM367'!$A$1:$K$34</definedName>
    <definedName name="_xlnm.Print_Area" localSheetId="21">'LIM368'!$A$1:$K$34</definedName>
    <definedName name="_xlnm.Print_Area" localSheetId="23">'LIM471'!$A$1:$K$34</definedName>
    <definedName name="_xlnm.Print_Area" localSheetId="24">'LIM472'!$A$1:$K$34</definedName>
    <definedName name="_xlnm.Print_Area" localSheetId="25">'LIM473'!$A$1:$K$34</definedName>
    <definedName name="_xlnm.Print_Area" localSheetId="26">'LIM476'!$A$1:$K$34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<sst xmlns="http://schemas.openxmlformats.org/spreadsheetml/2006/main" count="1148" uniqueCount="67">
  <si>
    <t>Limpopo: Greater Giyani(LIM331)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</si>
  <si>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</si>
  <si>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</si>
  <si>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</si>
  <si>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</si>
  <si>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</si>
  <si>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</si>
  <si>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</si>
  <si>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</si>
  <si>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</si>
  <si>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</si>
  <si>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</si>
  <si>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</si>
  <si>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</si>
  <si>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</si>
  <si>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</si>
  <si>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</si>
  <si>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</si>
  <si>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</si>
  <si>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</si>
  <si>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</si>
  <si>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</si>
  <si>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</si>
  <si>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</si>
  <si>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</si>
  <si>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</si>
  <si>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</si>
  <si>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</si>
  <si>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</si>
  <si>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</si>
  <si>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</si>
  <si>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</si>
  <si>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</si>
  <si>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</si>
  <si>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</si>
  <si>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</si>
  <si>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</si>
  <si>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</si>
  <si>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</si>
  <si>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</si>
  <si>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Limpopo: Greater Letaba(LIM332)</t>
  </si>
  <si>
    <t>Limpopo: Greater Tzaneen(LIM333)</t>
  </si>
  <si>
    <t>Limpopo: Ba-Phalaborwa(LIM334)</t>
  </si>
  <si>
    <t>Limpopo: Maruleng(LIM335)</t>
  </si>
  <si>
    <t>Limpopo: Mopani(DC33)</t>
  </si>
  <si>
    <t>Limpopo: Musina(LIM341)</t>
  </si>
  <si>
    <t>Limpopo: Thulamela(LIM343)</t>
  </si>
  <si>
    <t>Limpopo: Makhado(LIM344)</t>
  </si>
  <si>
    <t>Limpopo: Collins Chabane(LIM345)</t>
  </si>
  <si>
    <t>Limpopo: Vhembe(DC34)</t>
  </si>
  <si>
    <t>Limpopo: Blouberg(LIM351)</t>
  </si>
  <si>
    <t>Limpopo: Molemole(LIM353)</t>
  </si>
  <si>
    <t>Limpopo: Polokwane(LIM354)</t>
  </si>
  <si>
    <t>Limpopo: Lepelle-Nkumpi(LIM355)</t>
  </si>
  <si>
    <t>Limpopo: Capricorn(DC35)</t>
  </si>
  <si>
    <t>Limpopo: Thabazimbi(LIM361)</t>
  </si>
  <si>
    <t>Limpopo: Lephalale(LIM362)</t>
  </si>
  <si>
    <t>Limpopo: Bela Bela(LIM366)</t>
  </si>
  <si>
    <t>Limpopo: Mogalakwena(LIM367)</t>
  </si>
  <si>
    <t>Limpopo: Modimolle-Mookgopong(LIM368)</t>
  </si>
  <si>
    <t>Limpopo: Waterberg(DC36)</t>
  </si>
  <si>
    <t>Limpopo: Ephraim Mogale(LIM471)</t>
  </si>
  <si>
    <t>Limpopo: Elias Motsoaledi(LIM472)</t>
  </si>
  <si>
    <t>Limpopo: Makhuduthamaga(LIM473)</t>
  </si>
  <si>
    <t>Limpopo: Tubatse Fetakgomo(LIM476)</t>
  </si>
  <si>
    <t>Limpopo: Sekhukhune(DC47)</t>
  </si>
  <si>
    <t>CONSOLIDATION FOR LIMPOPO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</si>
</sst>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1800472116</v>
      </c>
      <c r="D8" s="43">
        <v>1925444907</v>
      </c>
      <c r="E8" s="43">
        <v>1740548007</v>
      </c>
      <c r="F8" s="43">
        <v>2031999463</v>
      </c>
      <c r="G8" s="44">
        <v>2132899689</v>
      </c>
      <c r="H8" s="45">
        <v>2249485903</v>
      </c>
      <c r="I8" s="22">
        <f>IF($E8=0,0,(($F8/$E8)-1)*100)</f>
        <v>16.74480995800538</v>
      </c>
      <c r="J8" s="23">
        <f>IF($E8=0,0,((($H8/$E8)^(1/3))-1)*100)</f>
        <v>8.926217581869157</v>
      </c>
      <c r="K8" s="2"/>
    </row>
    <row r="9" spans="1:11" ht="12.75">
      <c r="A9" s="5"/>
      <c r="B9" s="21" t="s">
        <v>17</v>
      </c>
      <c r="C9" s="43">
        <v>5234971661</v>
      </c>
      <c r="D9" s="43">
        <v>5290238590</v>
      </c>
      <c r="E9" s="43">
        <v>4310089521</v>
      </c>
      <c r="F9" s="43">
        <v>5527483019</v>
      </c>
      <c r="G9" s="44">
        <v>5859315962</v>
      </c>
      <c r="H9" s="45">
        <v>6252590415</v>
      </c>
      <c r="I9" s="22">
        <f>IF($E9=0,0,(($F9/$E9)-1)*100)</f>
        <v>28.245202148783854</v>
      </c>
      <c r="J9" s="23">
        <f>IF($E9=0,0,((($H9/$E9)^(1/3))-1)*100)</f>
        <v>13.202989670506415</v>
      </c>
      <c r="K9" s="2"/>
    </row>
    <row r="10" spans="1:11" ht="12.75">
      <c r="A10" s="5"/>
      <c r="B10" s="21" t="s">
        <v>18</v>
      </c>
      <c r="C10" s="43">
        <v>12792694693</v>
      </c>
      <c r="D10" s="43">
        <v>12050080642</v>
      </c>
      <c r="E10" s="43">
        <v>10231058752</v>
      </c>
      <c r="F10" s="43">
        <v>12749023744</v>
      </c>
      <c r="G10" s="44">
        <v>13366072395</v>
      </c>
      <c r="H10" s="45">
        <v>14248593006</v>
      </c>
      <c r="I10" s="22">
        <f aca="true" t="shared" si="0" ref="I10:I33">IF($E10=0,0,(($F10/$E10)-1)*100)</f>
        <v>24.610991423617623</v>
      </c>
      <c r="J10" s="23">
        <f aca="true" t="shared" si="1" ref="J10:J33">IF($E10=0,0,((($H10/$E10)^(1/3))-1)*100)</f>
        <v>11.67358740360902</v>
      </c>
      <c r="K10" s="2"/>
    </row>
    <row r="11" spans="1:11" ht="12.75">
      <c r="A11" s="9"/>
      <c r="B11" s="24" t="s">
        <v>19</v>
      </c>
      <c r="C11" s="46">
        <v>19828138470</v>
      </c>
      <c r="D11" s="46">
        <v>19265764139</v>
      </c>
      <c r="E11" s="46">
        <v>16281696280</v>
      </c>
      <c r="F11" s="46">
        <v>20308506226</v>
      </c>
      <c r="G11" s="47">
        <v>21358288046</v>
      </c>
      <c r="H11" s="48">
        <v>22750669324</v>
      </c>
      <c r="I11" s="25">
        <f t="shared" si="0"/>
        <v>24.732127886124644</v>
      </c>
      <c r="J11" s="26">
        <f t="shared" si="1"/>
        <v>11.797350086346947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6352364703</v>
      </c>
      <c r="D13" s="43">
        <v>6072503741</v>
      </c>
      <c r="E13" s="43">
        <v>5423630077</v>
      </c>
      <c r="F13" s="43">
        <v>6643663948</v>
      </c>
      <c r="G13" s="44">
        <v>7034398079</v>
      </c>
      <c r="H13" s="45">
        <v>7465721320</v>
      </c>
      <c r="I13" s="22">
        <f t="shared" si="0"/>
        <v>22.49478400405294</v>
      </c>
      <c r="J13" s="23">
        <f t="shared" si="1"/>
        <v>11.239895284144952</v>
      </c>
      <c r="K13" s="2"/>
    </row>
    <row r="14" spans="1:11" ht="12.75">
      <c r="A14" s="5"/>
      <c r="B14" s="21" t="s">
        <v>22</v>
      </c>
      <c r="C14" s="43">
        <v>849071184</v>
      </c>
      <c r="D14" s="43">
        <v>851058494</v>
      </c>
      <c r="E14" s="43">
        <v>199136498</v>
      </c>
      <c r="F14" s="43">
        <v>944743169</v>
      </c>
      <c r="G14" s="44">
        <v>1026461061</v>
      </c>
      <c r="H14" s="45">
        <v>1105743106</v>
      </c>
      <c r="I14" s="22">
        <f t="shared" si="0"/>
        <v>374.4198971501447</v>
      </c>
      <c r="J14" s="23">
        <f t="shared" si="1"/>
        <v>77.07929801093658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3298848744</v>
      </c>
      <c r="D16" s="43">
        <v>3227954958</v>
      </c>
      <c r="E16" s="43">
        <v>2656644595</v>
      </c>
      <c r="F16" s="43">
        <v>3538277443</v>
      </c>
      <c r="G16" s="44">
        <v>3789999463</v>
      </c>
      <c r="H16" s="45">
        <v>4031519201</v>
      </c>
      <c r="I16" s="22">
        <f t="shared" si="0"/>
        <v>33.18595380275171</v>
      </c>
      <c r="J16" s="23">
        <f t="shared" si="1"/>
        <v>14.915450692120324</v>
      </c>
      <c r="K16" s="2"/>
    </row>
    <row r="17" spans="1:11" ht="12.75">
      <c r="A17" s="5"/>
      <c r="B17" s="21" t="s">
        <v>24</v>
      </c>
      <c r="C17" s="43">
        <v>7926168964</v>
      </c>
      <c r="D17" s="43">
        <v>8381454467</v>
      </c>
      <c r="E17" s="43">
        <v>5657975056</v>
      </c>
      <c r="F17" s="43">
        <v>8165406843</v>
      </c>
      <c r="G17" s="44">
        <v>8467676491</v>
      </c>
      <c r="H17" s="45">
        <v>8954015124</v>
      </c>
      <c r="I17" s="29">
        <f t="shared" si="0"/>
        <v>44.316769907654404</v>
      </c>
      <c r="J17" s="30">
        <f t="shared" si="1"/>
        <v>16.53389569637973</v>
      </c>
      <c r="K17" s="2"/>
    </row>
    <row r="18" spans="1:11" ht="12.75">
      <c r="A18" s="5"/>
      <c r="B18" s="24" t="s">
        <v>25</v>
      </c>
      <c r="C18" s="46">
        <v>18426453595</v>
      </c>
      <c r="D18" s="46">
        <v>18532971660</v>
      </c>
      <c r="E18" s="46">
        <v>13937386226</v>
      </c>
      <c r="F18" s="46">
        <v>19292091403</v>
      </c>
      <c r="G18" s="47">
        <v>20318535094</v>
      </c>
      <c r="H18" s="48">
        <v>21556998751</v>
      </c>
      <c r="I18" s="25">
        <f t="shared" si="0"/>
        <v>38.419722967932636</v>
      </c>
      <c r="J18" s="26">
        <f t="shared" si="1"/>
        <v>15.647341535962411</v>
      </c>
      <c r="K18" s="2"/>
    </row>
    <row r="19" spans="1:11" ht="23.25" customHeight="1">
      <c r="A19" s="31"/>
      <c r="B19" s="32" t="s">
        <v>26</v>
      </c>
      <c r="C19" s="52">
        <v>1401684875</v>
      </c>
      <c r="D19" s="52">
        <v>732792479</v>
      </c>
      <c r="E19" s="52">
        <v>2344310054</v>
      </c>
      <c r="F19" s="53">
        <v>1016414823</v>
      </c>
      <c r="G19" s="54">
        <v>1039752952</v>
      </c>
      <c r="H19" s="55">
        <v>1193670573</v>
      </c>
      <c r="I19" s="33">
        <f t="shared" si="0"/>
        <v>-56.643327905123584</v>
      </c>
      <c r="J19" s="34">
        <f t="shared" si="1"/>
        <v>-20.147261888324863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373650067</v>
      </c>
      <c r="D22" s="43">
        <v>178004388</v>
      </c>
      <c r="E22" s="43">
        <v>39109431</v>
      </c>
      <c r="F22" s="43">
        <v>256922529</v>
      </c>
      <c r="G22" s="44">
        <v>0</v>
      </c>
      <c r="H22" s="45">
        <v>39</v>
      </c>
      <c r="I22" s="38">
        <f t="shared" si="0"/>
        <v>556.9324135654134</v>
      </c>
      <c r="J22" s="23">
        <f t="shared" si="1"/>
        <v>-99.00093356190074</v>
      </c>
      <c r="K22" s="2"/>
    </row>
    <row r="23" spans="1:11" ht="12.75">
      <c r="A23" s="9"/>
      <c r="B23" s="21" t="s">
        <v>29</v>
      </c>
      <c r="C23" s="43">
        <v>851370938</v>
      </c>
      <c r="D23" s="43">
        <v>850520462</v>
      </c>
      <c r="E23" s="43">
        <v>2671939660</v>
      </c>
      <c r="F23" s="43">
        <v>1483615471</v>
      </c>
      <c r="G23" s="44">
        <v>1235156499</v>
      </c>
      <c r="H23" s="45">
        <v>1129481252</v>
      </c>
      <c r="I23" s="38">
        <f t="shared" si="0"/>
        <v>-44.47421499780425</v>
      </c>
      <c r="J23" s="23">
        <f t="shared" si="1"/>
        <v>-24.949983265473442</v>
      </c>
      <c r="K23" s="2"/>
    </row>
    <row r="24" spans="1:11" ht="12.75">
      <c r="A24" s="9"/>
      <c r="B24" s="21" t="s">
        <v>30</v>
      </c>
      <c r="C24" s="43">
        <v>4308098602</v>
      </c>
      <c r="D24" s="43">
        <v>4822729444</v>
      </c>
      <c r="E24" s="43">
        <v>3441286668</v>
      </c>
      <c r="F24" s="43">
        <v>4379602163</v>
      </c>
      <c r="G24" s="44">
        <v>4545124369</v>
      </c>
      <c r="H24" s="45">
        <v>4840489559</v>
      </c>
      <c r="I24" s="38">
        <f t="shared" si="0"/>
        <v>27.266414731595965</v>
      </c>
      <c r="J24" s="23">
        <f t="shared" si="1"/>
        <v>12.044225410855569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5533119607</v>
      </c>
      <c r="D26" s="46">
        <v>5851254294</v>
      </c>
      <c r="E26" s="46">
        <v>6152335759</v>
      </c>
      <c r="F26" s="46">
        <v>6120140163</v>
      </c>
      <c r="G26" s="47">
        <v>5780280868</v>
      </c>
      <c r="H26" s="48">
        <v>5969970850</v>
      </c>
      <c r="I26" s="25">
        <f t="shared" si="0"/>
        <v>-0.5233068750011283</v>
      </c>
      <c r="J26" s="26">
        <f t="shared" si="1"/>
        <v>-0.9979789180871723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2326355843</v>
      </c>
      <c r="D28" s="43">
        <v>2113373311</v>
      </c>
      <c r="E28" s="43">
        <v>1525801058</v>
      </c>
      <c r="F28" s="43">
        <v>1946884882</v>
      </c>
      <c r="G28" s="44">
        <v>2023865122</v>
      </c>
      <c r="H28" s="45">
        <v>2251800932</v>
      </c>
      <c r="I28" s="38">
        <f t="shared" si="0"/>
        <v>27.59755747921364</v>
      </c>
      <c r="J28" s="23">
        <f t="shared" si="1"/>
        <v>13.852881755772394</v>
      </c>
      <c r="K28" s="2"/>
    </row>
    <row r="29" spans="1:11" ht="12.75">
      <c r="A29" s="9"/>
      <c r="B29" s="21" t="s">
        <v>35</v>
      </c>
      <c r="C29" s="43">
        <v>422414969</v>
      </c>
      <c r="D29" s="43">
        <v>378695788</v>
      </c>
      <c r="E29" s="43">
        <v>162182170</v>
      </c>
      <c r="F29" s="43">
        <v>372405169</v>
      </c>
      <c r="G29" s="44">
        <v>379904663</v>
      </c>
      <c r="H29" s="45">
        <v>397088896</v>
      </c>
      <c r="I29" s="38">
        <f t="shared" si="0"/>
        <v>129.6215231304403</v>
      </c>
      <c r="J29" s="23">
        <f t="shared" si="1"/>
        <v>34.7808565208505</v>
      </c>
      <c r="K29" s="2"/>
    </row>
    <row r="30" spans="1:11" ht="12.75">
      <c r="A30" s="9"/>
      <c r="B30" s="21" t="s">
        <v>36</v>
      </c>
      <c r="C30" s="43">
        <v>0</v>
      </c>
      <c r="D30" s="43">
        <v>1000000</v>
      </c>
      <c r="E30" s="43">
        <v>2717996</v>
      </c>
      <c r="F30" s="43">
        <v>19500000</v>
      </c>
      <c r="G30" s="44">
        <v>0</v>
      </c>
      <c r="H30" s="45">
        <v>0</v>
      </c>
      <c r="I30" s="38">
        <f t="shared" si="0"/>
        <v>617.4403494339213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1501173760</v>
      </c>
      <c r="D31" s="43">
        <v>1445152952</v>
      </c>
      <c r="E31" s="43">
        <v>2732461031</v>
      </c>
      <c r="F31" s="43">
        <v>1648128092</v>
      </c>
      <c r="G31" s="44">
        <v>1591868399</v>
      </c>
      <c r="H31" s="45">
        <v>1594356734</v>
      </c>
      <c r="I31" s="38">
        <f t="shared" si="0"/>
        <v>-39.683381636486374</v>
      </c>
      <c r="J31" s="23">
        <f t="shared" si="1"/>
        <v>-16.43767639937218</v>
      </c>
      <c r="K31" s="2"/>
    </row>
    <row r="32" spans="1:11" ht="12.75">
      <c r="A32" s="9"/>
      <c r="B32" s="21" t="s">
        <v>31</v>
      </c>
      <c r="C32" s="43">
        <v>2546640447</v>
      </c>
      <c r="D32" s="43">
        <v>2452125146</v>
      </c>
      <c r="E32" s="43">
        <v>2032470535</v>
      </c>
      <c r="F32" s="43">
        <v>2167803906</v>
      </c>
      <c r="G32" s="44">
        <v>1833325606</v>
      </c>
      <c r="H32" s="45">
        <v>1781668060</v>
      </c>
      <c r="I32" s="38">
        <f t="shared" si="0"/>
        <v>6.65856496660111</v>
      </c>
      <c r="J32" s="23">
        <f t="shared" si="1"/>
        <v>-4.295098917186424</v>
      </c>
      <c r="K32" s="2"/>
    </row>
    <row r="33" spans="1:11" ht="13.5" thickBot="1">
      <c r="A33" s="9"/>
      <c r="B33" s="39" t="s">
        <v>38</v>
      </c>
      <c r="C33" s="59">
        <v>6796585019</v>
      </c>
      <c r="D33" s="59">
        <v>6390347197</v>
      </c>
      <c r="E33" s="59">
        <v>6455632790</v>
      </c>
      <c r="F33" s="59">
        <v>6154722049</v>
      </c>
      <c r="G33" s="60">
        <v>5828963790</v>
      </c>
      <c r="H33" s="61">
        <v>6024914622</v>
      </c>
      <c r="I33" s="40">
        <f t="shared" si="0"/>
        <v>-4.6612121660036365</v>
      </c>
      <c r="J33" s="41">
        <f t="shared" si="1"/>
        <v>-2.2753719698452524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70362504</v>
      </c>
      <c r="D8" s="43">
        <v>79416508</v>
      </c>
      <c r="E8" s="43">
        <v>67440886</v>
      </c>
      <c r="F8" s="43">
        <v>83069688</v>
      </c>
      <c r="G8" s="44">
        <v>86890884</v>
      </c>
      <c r="H8" s="45">
        <v>91061640</v>
      </c>
      <c r="I8" s="22">
        <f>IF($E8=0,0,(($F8/$E8)-1)*100)</f>
        <v>23.174075737972966</v>
      </c>
      <c r="J8" s="23">
        <f>IF($E8=0,0,((($H8/$E8)^(1/3))-1)*100)</f>
        <v>10.527598379860038</v>
      </c>
      <c r="K8" s="2"/>
    </row>
    <row r="9" spans="1:11" ht="12.75">
      <c r="A9" s="5"/>
      <c r="B9" s="21" t="s">
        <v>17</v>
      </c>
      <c r="C9" s="43">
        <v>383041836</v>
      </c>
      <c r="D9" s="43">
        <v>353978859</v>
      </c>
      <c r="E9" s="43">
        <v>339663170</v>
      </c>
      <c r="F9" s="43">
        <v>375820140</v>
      </c>
      <c r="G9" s="44">
        <v>399008004</v>
      </c>
      <c r="H9" s="45">
        <v>423653928</v>
      </c>
      <c r="I9" s="22">
        <f>IF($E9=0,0,(($F9/$E9)-1)*100)</f>
        <v>10.644948641326057</v>
      </c>
      <c r="J9" s="23">
        <f>IF($E9=0,0,((($H9/$E9)^(1/3))-1)*100)</f>
        <v>7.643446138958621</v>
      </c>
      <c r="K9" s="2"/>
    </row>
    <row r="10" spans="1:11" ht="12.75">
      <c r="A10" s="5"/>
      <c r="B10" s="21" t="s">
        <v>18</v>
      </c>
      <c r="C10" s="43">
        <v>507489388</v>
      </c>
      <c r="D10" s="43">
        <v>481020448</v>
      </c>
      <c r="E10" s="43">
        <v>447755380</v>
      </c>
      <c r="F10" s="43">
        <v>512609664</v>
      </c>
      <c r="G10" s="44">
        <v>548315052</v>
      </c>
      <c r="H10" s="45">
        <v>550663416</v>
      </c>
      <c r="I10" s="22">
        <f aca="true" t="shared" si="0" ref="I10:I33">IF($E10=0,0,(($F10/$E10)-1)*100)</f>
        <v>14.484311500623392</v>
      </c>
      <c r="J10" s="23">
        <f aca="true" t="shared" si="1" ref="J10:J33">IF($E10=0,0,((($H10/$E10)^(1/3))-1)*100)</f>
        <v>7.139217607691273</v>
      </c>
      <c r="K10" s="2"/>
    </row>
    <row r="11" spans="1:11" ht="12.75">
      <c r="A11" s="9"/>
      <c r="B11" s="24" t="s">
        <v>19</v>
      </c>
      <c r="C11" s="46">
        <v>960893728</v>
      </c>
      <c r="D11" s="46">
        <v>914415815</v>
      </c>
      <c r="E11" s="46">
        <v>854859436</v>
      </c>
      <c r="F11" s="46">
        <v>971499492</v>
      </c>
      <c r="G11" s="47">
        <v>1034213940</v>
      </c>
      <c r="H11" s="48">
        <v>1065378984</v>
      </c>
      <c r="I11" s="25">
        <f t="shared" si="0"/>
        <v>13.644354976740303</v>
      </c>
      <c r="J11" s="26">
        <f t="shared" si="1"/>
        <v>7.614255435828321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284370912</v>
      </c>
      <c r="D13" s="43">
        <v>262015335</v>
      </c>
      <c r="E13" s="43">
        <v>224321121</v>
      </c>
      <c r="F13" s="43">
        <v>287566908</v>
      </c>
      <c r="G13" s="44">
        <v>306258108</v>
      </c>
      <c r="H13" s="45">
        <v>326166036</v>
      </c>
      <c r="I13" s="22">
        <f t="shared" si="0"/>
        <v>28.194307659509256</v>
      </c>
      <c r="J13" s="23">
        <f t="shared" si="1"/>
        <v>13.289464243168725</v>
      </c>
      <c r="K13" s="2"/>
    </row>
    <row r="14" spans="1:11" ht="12.75">
      <c r="A14" s="5"/>
      <c r="B14" s="21" t="s">
        <v>22</v>
      </c>
      <c r="C14" s="43">
        <v>45000000</v>
      </c>
      <c r="D14" s="43">
        <v>48886000</v>
      </c>
      <c r="E14" s="43">
        <v>48214043</v>
      </c>
      <c r="F14" s="43">
        <v>41134752</v>
      </c>
      <c r="G14" s="44">
        <v>43486944</v>
      </c>
      <c r="H14" s="45">
        <v>46054320</v>
      </c>
      <c r="I14" s="22">
        <f t="shared" si="0"/>
        <v>-14.683047841476393</v>
      </c>
      <c r="J14" s="23">
        <f t="shared" si="1"/>
        <v>-1.5160162543470967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242406000</v>
      </c>
      <c r="D16" s="43">
        <v>252406000</v>
      </c>
      <c r="E16" s="43">
        <v>161996198</v>
      </c>
      <c r="F16" s="43">
        <v>269822016</v>
      </c>
      <c r="G16" s="44">
        <v>286604940</v>
      </c>
      <c r="H16" s="45">
        <v>300361980</v>
      </c>
      <c r="I16" s="22">
        <f t="shared" si="0"/>
        <v>66.56070903589972</v>
      </c>
      <c r="J16" s="23">
        <f t="shared" si="1"/>
        <v>22.85138176482384</v>
      </c>
      <c r="K16" s="2"/>
    </row>
    <row r="17" spans="1:11" ht="12.75">
      <c r="A17" s="5"/>
      <c r="B17" s="21" t="s">
        <v>24</v>
      </c>
      <c r="C17" s="43">
        <v>387197271</v>
      </c>
      <c r="D17" s="43">
        <v>346024065</v>
      </c>
      <c r="E17" s="43">
        <v>197720083</v>
      </c>
      <c r="F17" s="43">
        <v>367074600</v>
      </c>
      <c r="G17" s="44">
        <v>388702452</v>
      </c>
      <c r="H17" s="45">
        <v>378437304</v>
      </c>
      <c r="I17" s="29">
        <f t="shared" si="0"/>
        <v>85.65367484698052</v>
      </c>
      <c r="J17" s="30">
        <f t="shared" si="1"/>
        <v>24.159813605499657</v>
      </c>
      <c r="K17" s="2"/>
    </row>
    <row r="18" spans="1:11" ht="12.75">
      <c r="A18" s="5"/>
      <c r="B18" s="24" t="s">
        <v>25</v>
      </c>
      <c r="C18" s="46">
        <v>958974183</v>
      </c>
      <c r="D18" s="46">
        <v>909331400</v>
      </c>
      <c r="E18" s="46">
        <v>632251445</v>
      </c>
      <c r="F18" s="46">
        <v>965598276</v>
      </c>
      <c r="G18" s="47">
        <v>1025052444</v>
      </c>
      <c r="H18" s="48">
        <v>1051019640</v>
      </c>
      <c r="I18" s="25">
        <f t="shared" si="0"/>
        <v>52.72377526950531</v>
      </c>
      <c r="J18" s="26">
        <f t="shared" si="1"/>
        <v>18.460528808561705</v>
      </c>
      <c r="K18" s="2"/>
    </row>
    <row r="19" spans="1:11" ht="23.25" customHeight="1">
      <c r="A19" s="31"/>
      <c r="B19" s="32" t="s">
        <v>26</v>
      </c>
      <c r="C19" s="52">
        <v>1919545</v>
      </c>
      <c r="D19" s="52">
        <v>5084415</v>
      </c>
      <c r="E19" s="52">
        <v>222607991</v>
      </c>
      <c r="F19" s="53">
        <v>5901216</v>
      </c>
      <c r="G19" s="54">
        <v>9161496</v>
      </c>
      <c r="H19" s="55">
        <v>14359344</v>
      </c>
      <c r="I19" s="33">
        <f t="shared" si="0"/>
        <v>-97.34905473361916</v>
      </c>
      <c r="J19" s="34">
        <f t="shared" si="1"/>
        <v>-59.895052711794925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188575032</v>
      </c>
      <c r="G23" s="44">
        <v>166243680</v>
      </c>
      <c r="H23" s="45">
        <v>193398912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95118240</v>
      </c>
      <c r="D24" s="43">
        <v>20000000</v>
      </c>
      <c r="E24" s="43">
        <v>1568640</v>
      </c>
      <c r="F24" s="43">
        <v>58603836</v>
      </c>
      <c r="G24" s="44">
        <v>42537996</v>
      </c>
      <c r="H24" s="45">
        <v>77500008</v>
      </c>
      <c r="I24" s="38">
        <f t="shared" si="0"/>
        <v>3635.9646572827414</v>
      </c>
      <c r="J24" s="23">
        <f t="shared" si="1"/>
        <v>266.938110848533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95118240</v>
      </c>
      <c r="D26" s="46">
        <v>20000000</v>
      </c>
      <c r="E26" s="46">
        <v>1568640</v>
      </c>
      <c r="F26" s="46">
        <v>247178868</v>
      </c>
      <c r="G26" s="47">
        <v>208781676</v>
      </c>
      <c r="H26" s="48">
        <v>270898920</v>
      </c>
      <c r="I26" s="25">
        <f t="shared" si="0"/>
        <v>15657.526774785802</v>
      </c>
      <c r="J26" s="26">
        <f t="shared" si="1"/>
        <v>456.87962648913054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300000</v>
      </c>
      <c r="G28" s="44">
        <v>650004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145505700</v>
      </c>
      <c r="D29" s="43">
        <v>61780000</v>
      </c>
      <c r="E29" s="43">
        <v>2765833</v>
      </c>
      <c r="F29" s="43">
        <v>38040000</v>
      </c>
      <c r="G29" s="44">
        <v>43130004</v>
      </c>
      <c r="H29" s="45">
        <v>41970000</v>
      </c>
      <c r="I29" s="38">
        <f t="shared" si="0"/>
        <v>1275.3541880511223</v>
      </c>
      <c r="J29" s="23">
        <f t="shared" si="1"/>
        <v>147.57360373557108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50031990</v>
      </c>
      <c r="E31" s="43">
        <v>1888074</v>
      </c>
      <c r="F31" s="43">
        <v>52118460</v>
      </c>
      <c r="G31" s="44">
        <v>76537980</v>
      </c>
      <c r="H31" s="45">
        <v>71500008</v>
      </c>
      <c r="I31" s="38">
        <f t="shared" si="0"/>
        <v>2660.4034587627393</v>
      </c>
      <c r="J31" s="23">
        <f t="shared" si="1"/>
        <v>235.81159915224777</v>
      </c>
      <c r="K31" s="2"/>
    </row>
    <row r="32" spans="1:11" ht="12.75">
      <c r="A32" s="9"/>
      <c r="B32" s="21" t="s">
        <v>31</v>
      </c>
      <c r="C32" s="43">
        <v>57872280</v>
      </c>
      <c r="D32" s="43">
        <v>67203000</v>
      </c>
      <c r="E32" s="43">
        <v>14754351</v>
      </c>
      <c r="F32" s="43">
        <v>156720408</v>
      </c>
      <c r="G32" s="44">
        <v>88463688</v>
      </c>
      <c r="H32" s="45">
        <v>157428912</v>
      </c>
      <c r="I32" s="38">
        <f t="shared" si="0"/>
        <v>962.1979102977826</v>
      </c>
      <c r="J32" s="23">
        <f t="shared" si="1"/>
        <v>120.15140478279469</v>
      </c>
      <c r="K32" s="2"/>
    </row>
    <row r="33" spans="1:11" ht="13.5" thickBot="1">
      <c r="A33" s="9"/>
      <c r="B33" s="39" t="s">
        <v>38</v>
      </c>
      <c r="C33" s="59">
        <v>203377980</v>
      </c>
      <c r="D33" s="59">
        <v>179014990</v>
      </c>
      <c r="E33" s="59">
        <v>19408258</v>
      </c>
      <c r="F33" s="59">
        <v>247178868</v>
      </c>
      <c r="G33" s="60">
        <v>208781676</v>
      </c>
      <c r="H33" s="61">
        <v>270898920</v>
      </c>
      <c r="I33" s="40">
        <f t="shared" si="0"/>
        <v>1173.5757531665129</v>
      </c>
      <c r="J33" s="41">
        <f t="shared" si="1"/>
        <v>140.77251299931874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22960548</v>
      </c>
      <c r="D8" s="43">
        <v>30960548</v>
      </c>
      <c r="E8" s="43">
        <v>-43873557</v>
      </c>
      <c r="F8" s="43">
        <v>32384736</v>
      </c>
      <c r="G8" s="44">
        <v>33874428</v>
      </c>
      <c r="H8" s="45">
        <v>35432664</v>
      </c>
      <c r="I8" s="22">
        <f>IF($E8=0,0,(($F8/$E8)-1)*100)</f>
        <v>-173.81379175615965</v>
      </c>
      <c r="J8" s="23">
        <f>IF($E8=0,0,((($H8/$E8)^(1/3))-1)*100)</f>
        <v>-193.12515030623172</v>
      </c>
      <c r="K8" s="2"/>
    </row>
    <row r="9" spans="1:11" ht="12.75">
      <c r="A9" s="5"/>
      <c r="B9" s="21" t="s">
        <v>17</v>
      </c>
      <c r="C9" s="43">
        <v>3192024</v>
      </c>
      <c r="D9" s="43">
        <v>3192024</v>
      </c>
      <c r="E9" s="43">
        <v>-11562047</v>
      </c>
      <c r="F9" s="43">
        <v>3338856</v>
      </c>
      <c r="G9" s="44">
        <v>3492444</v>
      </c>
      <c r="H9" s="45">
        <v>3653100</v>
      </c>
      <c r="I9" s="22">
        <f>IF($E9=0,0,(($F9/$E9)-1)*100)</f>
        <v>-128.87772381482273</v>
      </c>
      <c r="J9" s="23">
        <f>IF($E9=0,0,((($H9/$E9)^(1/3))-1)*100)</f>
        <v>-168.10969624621612</v>
      </c>
      <c r="K9" s="2"/>
    </row>
    <row r="10" spans="1:11" ht="12.75">
      <c r="A10" s="5"/>
      <c r="B10" s="21" t="s">
        <v>18</v>
      </c>
      <c r="C10" s="43">
        <v>375622896</v>
      </c>
      <c r="D10" s="43">
        <v>397465261</v>
      </c>
      <c r="E10" s="43">
        <v>364868626</v>
      </c>
      <c r="F10" s="43">
        <v>444424596</v>
      </c>
      <c r="G10" s="44">
        <v>453232068</v>
      </c>
      <c r="H10" s="45">
        <v>479168400</v>
      </c>
      <c r="I10" s="22">
        <f aca="true" t="shared" si="0" ref="I10:I33">IF($E10=0,0,(($F10/$E10)-1)*100)</f>
        <v>21.804004052680593</v>
      </c>
      <c r="J10" s="23">
        <f aca="true" t="shared" si="1" ref="J10:J33">IF($E10=0,0,((($H10/$E10)^(1/3))-1)*100)</f>
        <v>9.509185667100727</v>
      </c>
      <c r="K10" s="2"/>
    </row>
    <row r="11" spans="1:11" ht="12.75">
      <c r="A11" s="9"/>
      <c r="B11" s="24" t="s">
        <v>19</v>
      </c>
      <c r="C11" s="46">
        <v>401775468</v>
      </c>
      <c r="D11" s="46">
        <v>431617833</v>
      </c>
      <c r="E11" s="46">
        <v>309433022</v>
      </c>
      <c r="F11" s="46">
        <v>480148188</v>
      </c>
      <c r="G11" s="47">
        <v>490598940</v>
      </c>
      <c r="H11" s="48">
        <v>518254164</v>
      </c>
      <c r="I11" s="25">
        <f t="shared" si="0"/>
        <v>55.17031275349791</v>
      </c>
      <c r="J11" s="26">
        <f t="shared" si="1"/>
        <v>18.756862113132875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113897448</v>
      </c>
      <c r="D13" s="43">
        <v>117348162</v>
      </c>
      <c r="E13" s="43">
        <v>96778913</v>
      </c>
      <c r="F13" s="43">
        <v>130886736</v>
      </c>
      <c r="G13" s="44">
        <v>139010940</v>
      </c>
      <c r="H13" s="45">
        <v>147640272</v>
      </c>
      <c r="I13" s="22">
        <f t="shared" si="0"/>
        <v>35.24303171291044</v>
      </c>
      <c r="J13" s="23">
        <f t="shared" si="1"/>
        <v>15.11750426626457</v>
      </c>
      <c r="K13" s="2"/>
    </row>
    <row r="14" spans="1:11" ht="12.75">
      <c r="A14" s="5"/>
      <c r="B14" s="21" t="s">
        <v>22</v>
      </c>
      <c r="C14" s="43">
        <v>2499996</v>
      </c>
      <c r="D14" s="43">
        <v>10537330</v>
      </c>
      <c r="E14" s="43">
        <v>0</v>
      </c>
      <c r="F14" s="43">
        <v>11022048</v>
      </c>
      <c r="G14" s="44">
        <v>11529060</v>
      </c>
      <c r="H14" s="45">
        <v>12059400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102179352</v>
      </c>
      <c r="D17" s="43">
        <v>221601564</v>
      </c>
      <c r="E17" s="43">
        <v>148405829</v>
      </c>
      <c r="F17" s="43">
        <v>220912632</v>
      </c>
      <c r="G17" s="44">
        <v>201384156</v>
      </c>
      <c r="H17" s="45">
        <v>210659089</v>
      </c>
      <c r="I17" s="29">
        <f t="shared" si="0"/>
        <v>48.85711261381789</v>
      </c>
      <c r="J17" s="30">
        <f t="shared" si="1"/>
        <v>12.385361660433825</v>
      </c>
      <c r="K17" s="2"/>
    </row>
    <row r="18" spans="1:11" ht="12.75">
      <c r="A18" s="5"/>
      <c r="B18" s="24" t="s">
        <v>25</v>
      </c>
      <c r="C18" s="46">
        <v>218576796</v>
      </c>
      <c r="D18" s="46">
        <v>349487056</v>
      </c>
      <c r="E18" s="46">
        <v>245184742</v>
      </c>
      <c r="F18" s="46">
        <v>362821416</v>
      </c>
      <c r="G18" s="47">
        <v>351924156</v>
      </c>
      <c r="H18" s="48">
        <v>370358761</v>
      </c>
      <c r="I18" s="25">
        <f t="shared" si="0"/>
        <v>47.97879062148165</v>
      </c>
      <c r="J18" s="26">
        <f t="shared" si="1"/>
        <v>14.738647806685169</v>
      </c>
      <c r="K18" s="2"/>
    </row>
    <row r="19" spans="1:11" ht="23.25" customHeight="1">
      <c r="A19" s="31"/>
      <c r="B19" s="32" t="s">
        <v>26</v>
      </c>
      <c r="C19" s="52">
        <v>183198672</v>
      </c>
      <c r="D19" s="52">
        <v>82130777</v>
      </c>
      <c r="E19" s="52">
        <v>64248280</v>
      </c>
      <c r="F19" s="53">
        <v>117326772</v>
      </c>
      <c r="G19" s="54">
        <v>138674784</v>
      </c>
      <c r="H19" s="55">
        <v>147895403</v>
      </c>
      <c r="I19" s="33">
        <f t="shared" si="0"/>
        <v>82.61465054006113</v>
      </c>
      <c r="J19" s="34">
        <f t="shared" si="1"/>
        <v>32.037630846988094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90900012</v>
      </c>
      <c r="D23" s="43">
        <v>158725565</v>
      </c>
      <c r="E23" s="43">
        <v>71403012</v>
      </c>
      <c r="F23" s="43">
        <v>250567671</v>
      </c>
      <c r="G23" s="44">
        <v>243027444</v>
      </c>
      <c r="H23" s="45">
        <v>129142774</v>
      </c>
      <c r="I23" s="38">
        <f t="shared" si="0"/>
        <v>250.920309916338</v>
      </c>
      <c r="J23" s="23">
        <f t="shared" si="1"/>
        <v>21.83849513929539</v>
      </c>
      <c r="K23" s="2"/>
    </row>
    <row r="24" spans="1:11" ht="12.75">
      <c r="A24" s="9"/>
      <c r="B24" s="21" t="s">
        <v>30</v>
      </c>
      <c r="C24" s="43">
        <v>93030996</v>
      </c>
      <c r="D24" s="43">
        <v>118276188</v>
      </c>
      <c r="E24" s="43">
        <v>79406769</v>
      </c>
      <c r="F24" s="43">
        <v>106678992</v>
      </c>
      <c r="G24" s="44">
        <v>67816552</v>
      </c>
      <c r="H24" s="45">
        <v>79596225</v>
      </c>
      <c r="I24" s="38">
        <f t="shared" si="0"/>
        <v>34.34495993660187</v>
      </c>
      <c r="J24" s="23">
        <f t="shared" si="1"/>
        <v>0.07946657777118116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183931008</v>
      </c>
      <c r="D26" s="46">
        <v>277001753</v>
      </c>
      <c r="E26" s="46">
        <v>150809781</v>
      </c>
      <c r="F26" s="46">
        <v>357246663</v>
      </c>
      <c r="G26" s="47">
        <v>310843996</v>
      </c>
      <c r="H26" s="48">
        <v>208738999</v>
      </c>
      <c r="I26" s="25">
        <f t="shared" si="0"/>
        <v>136.88560558283683</v>
      </c>
      <c r="J26" s="26">
        <f t="shared" si="1"/>
        <v>11.444343208915676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8000004</v>
      </c>
      <c r="D29" s="43">
        <v>26357911</v>
      </c>
      <c r="E29" s="43">
        <v>19076779</v>
      </c>
      <c r="F29" s="43">
        <v>64583996</v>
      </c>
      <c r="G29" s="44">
        <v>38999996</v>
      </c>
      <c r="H29" s="45">
        <v>46000004</v>
      </c>
      <c r="I29" s="38">
        <f t="shared" si="0"/>
        <v>238.54769717676132</v>
      </c>
      <c r="J29" s="23">
        <f t="shared" si="1"/>
        <v>34.09655073718736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67746996</v>
      </c>
      <c r="D31" s="43">
        <v>104694656</v>
      </c>
      <c r="E31" s="43">
        <v>75183119</v>
      </c>
      <c r="F31" s="43">
        <v>129037451</v>
      </c>
      <c r="G31" s="44">
        <v>139809384</v>
      </c>
      <c r="H31" s="45">
        <v>98992612</v>
      </c>
      <c r="I31" s="38">
        <f t="shared" si="0"/>
        <v>71.6308829911672</v>
      </c>
      <c r="J31" s="23">
        <f t="shared" si="1"/>
        <v>9.604271967448486</v>
      </c>
      <c r="K31" s="2"/>
    </row>
    <row r="32" spans="1:11" ht="12.75">
      <c r="A32" s="9"/>
      <c r="B32" s="21" t="s">
        <v>31</v>
      </c>
      <c r="C32" s="43">
        <v>108184008</v>
      </c>
      <c r="D32" s="43">
        <v>145949186</v>
      </c>
      <c r="E32" s="43">
        <v>75169736</v>
      </c>
      <c r="F32" s="43">
        <v>168625216</v>
      </c>
      <c r="G32" s="44">
        <v>132034616</v>
      </c>
      <c r="H32" s="45">
        <v>63746383</v>
      </c>
      <c r="I32" s="38">
        <f t="shared" si="0"/>
        <v>124.32593883261744</v>
      </c>
      <c r="J32" s="23">
        <f t="shared" si="1"/>
        <v>-5.346319083678952</v>
      </c>
      <c r="K32" s="2"/>
    </row>
    <row r="33" spans="1:11" ht="13.5" thickBot="1">
      <c r="A33" s="9"/>
      <c r="B33" s="39" t="s">
        <v>38</v>
      </c>
      <c r="C33" s="59">
        <v>183931008</v>
      </c>
      <c r="D33" s="59">
        <v>277001753</v>
      </c>
      <c r="E33" s="59">
        <v>169429634</v>
      </c>
      <c r="F33" s="59">
        <v>362246663</v>
      </c>
      <c r="G33" s="60">
        <v>310843996</v>
      </c>
      <c r="H33" s="61">
        <v>208738999</v>
      </c>
      <c r="I33" s="40">
        <f t="shared" si="0"/>
        <v>113.80360356559586</v>
      </c>
      <c r="J33" s="41">
        <f t="shared" si="1"/>
        <v>7.202457517121186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146031000</v>
      </c>
      <c r="D9" s="43">
        <v>198546000</v>
      </c>
      <c r="E9" s="43">
        <v>162017580</v>
      </c>
      <c r="F9" s="43">
        <v>207850086</v>
      </c>
      <c r="G9" s="44">
        <v>217411190</v>
      </c>
      <c r="H9" s="45">
        <v>227412105</v>
      </c>
      <c r="I9" s="22">
        <f>IF($E9=0,0,(($F9/$E9)-1)*100)</f>
        <v>28.288600533349538</v>
      </c>
      <c r="J9" s="23">
        <f>IF($E9=0,0,((($H9/$E9)^(1/3))-1)*100)</f>
        <v>11.96539392417877</v>
      </c>
      <c r="K9" s="2"/>
    </row>
    <row r="10" spans="1:11" ht="12.75">
      <c r="A10" s="5"/>
      <c r="B10" s="21" t="s">
        <v>18</v>
      </c>
      <c r="C10" s="43">
        <v>1552921088</v>
      </c>
      <c r="D10" s="43">
        <v>1076101400</v>
      </c>
      <c r="E10" s="43">
        <v>1372967987</v>
      </c>
      <c r="F10" s="43">
        <v>1151067558</v>
      </c>
      <c r="G10" s="44">
        <v>1277666628</v>
      </c>
      <c r="H10" s="45">
        <v>1381456901</v>
      </c>
      <c r="I10" s="22">
        <f aca="true" t="shared" si="0" ref="I10:I33">IF($E10=0,0,(($F10/$E10)-1)*100)</f>
        <v>-16.162097812991473</v>
      </c>
      <c r="J10" s="23">
        <f aca="true" t="shared" si="1" ref="J10:J33">IF($E10=0,0,((($H10/$E10)^(1/3))-1)*100)</f>
        <v>0.20567312519159664</v>
      </c>
      <c r="K10" s="2"/>
    </row>
    <row r="11" spans="1:11" ht="12.75">
      <c r="A11" s="9"/>
      <c r="B11" s="24" t="s">
        <v>19</v>
      </c>
      <c r="C11" s="46">
        <v>1698952088</v>
      </c>
      <c r="D11" s="46">
        <v>1274647400</v>
      </c>
      <c r="E11" s="46">
        <v>1534985567</v>
      </c>
      <c r="F11" s="46">
        <v>1358917644</v>
      </c>
      <c r="G11" s="47">
        <v>1495077818</v>
      </c>
      <c r="H11" s="48">
        <v>1608869006</v>
      </c>
      <c r="I11" s="25">
        <f t="shared" si="0"/>
        <v>-11.47033084774275</v>
      </c>
      <c r="J11" s="26">
        <f t="shared" si="1"/>
        <v>1.5793578421084087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595022239</v>
      </c>
      <c r="D13" s="43">
        <v>591330256</v>
      </c>
      <c r="E13" s="43">
        <v>588766373</v>
      </c>
      <c r="F13" s="43">
        <v>631768896</v>
      </c>
      <c r="G13" s="44">
        <v>668338452</v>
      </c>
      <c r="H13" s="45">
        <v>707034072</v>
      </c>
      <c r="I13" s="22">
        <f t="shared" si="0"/>
        <v>7.303834758918892</v>
      </c>
      <c r="J13" s="23">
        <f t="shared" si="1"/>
        <v>6.291641757916566</v>
      </c>
      <c r="K13" s="2"/>
    </row>
    <row r="14" spans="1:11" ht="12.75">
      <c r="A14" s="5"/>
      <c r="B14" s="21" t="s">
        <v>22</v>
      </c>
      <c r="C14" s="43">
        <v>54847308</v>
      </c>
      <c r="D14" s="43">
        <v>12645305</v>
      </c>
      <c r="E14" s="43">
        <v>0</v>
      </c>
      <c r="F14" s="43">
        <v>15304344</v>
      </c>
      <c r="G14" s="44">
        <v>16008348</v>
      </c>
      <c r="H14" s="45">
        <v>16744728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40779966</v>
      </c>
      <c r="E16" s="43">
        <v>17058357</v>
      </c>
      <c r="F16" s="43">
        <v>92225112</v>
      </c>
      <c r="G16" s="44">
        <v>125310300</v>
      </c>
      <c r="H16" s="45">
        <v>131436528</v>
      </c>
      <c r="I16" s="22">
        <f t="shared" si="0"/>
        <v>440.6447525983892</v>
      </c>
      <c r="J16" s="23">
        <f t="shared" si="1"/>
        <v>97.51176035280503</v>
      </c>
      <c r="K16" s="2"/>
    </row>
    <row r="17" spans="1:11" ht="12.75">
      <c r="A17" s="5"/>
      <c r="B17" s="21" t="s">
        <v>24</v>
      </c>
      <c r="C17" s="43">
        <v>384824153</v>
      </c>
      <c r="D17" s="43">
        <v>496621814</v>
      </c>
      <c r="E17" s="43">
        <v>654478712</v>
      </c>
      <c r="F17" s="43">
        <v>532248780</v>
      </c>
      <c r="G17" s="44">
        <v>502861824</v>
      </c>
      <c r="H17" s="45">
        <v>570506664</v>
      </c>
      <c r="I17" s="29">
        <f t="shared" si="0"/>
        <v>-18.675921731125765</v>
      </c>
      <c r="J17" s="30">
        <f t="shared" si="1"/>
        <v>-4.473969313061121</v>
      </c>
      <c r="K17" s="2"/>
    </row>
    <row r="18" spans="1:11" ht="12.75">
      <c r="A18" s="5"/>
      <c r="B18" s="24" t="s">
        <v>25</v>
      </c>
      <c r="C18" s="46">
        <v>1034693700</v>
      </c>
      <c r="D18" s="46">
        <v>1141377341</v>
      </c>
      <c r="E18" s="46">
        <v>1260303442</v>
      </c>
      <c r="F18" s="46">
        <v>1271547132</v>
      </c>
      <c r="G18" s="47">
        <v>1312518924</v>
      </c>
      <c r="H18" s="48">
        <v>1425721992</v>
      </c>
      <c r="I18" s="25">
        <f t="shared" si="0"/>
        <v>0.8921414974601083</v>
      </c>
      <c r="J18" s="26">
        <f t="shared" si="1"/>
        <v>4.196526638314779</v>
      </c>
      <c r="K18" s="2"/>
    </row>
    <row r="19" spans="1:11" ht="23.25" customHeight="1">
      <c r="A19" s="31"/>
      <c r="B19" s="32" t="s">
        <v>26</v>
      </c>
      <c r="C19" s="52">
        <v>664258388</v>
      </c>
      <c r="D19" s="52">
        <v>133270059</v>
      </c>
      <c r="E19" s="52">
        <v>274682125</v>
      </c>
      <c r="F19" s="53">
        <v>87370512</v>
      </c>
      <c r="G19" s="54">
        <v>182558894</v>
      </c>
      <c r="H19" s="55">
        <v>183147014</v>
      </c>
      <c r="I19" s="33">
        <f t="shared" si="0"/>
        <v>-68.19213773011258</v>
      </c>
      <c r="J19" s="34">
        <f t="shared" si="1"/>
        <v>-12.637883314572374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131987076</v>
      </c>
      <c r="E23" s="43">
        <v>108633021</v>
      </c>
      <c r="F23" s="43">
        <v>106790544</v>
      </c>
      <c r="G23" s="44">
        <v>0</v>
      </c>
      <c r="H23" s="45">
        <v>0</v>
      </c>
      <c r="I23" s="38">
        <f t="shared" si="0"/>
        <v>-1.6960561190689893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0</v>
      </c>
      <c r="D24" s="43">
        <v>547025783</v>
      </c>
      <c r="E24" s="43">
        <v>343798188</v>
      </c>
      <c r="F24" s="43">
        <v>660206340</v>
      </c>
      <c r="G24" s="44">
        <v>774124716</v>
      </c>
      <c r="H24" s="45">
        <v>809734452</v>
      </c>
      <c r="I24" s="38">
        <f t="shared" si="0"/>
        <v>92.03310635249771</v>
      </c>
      <c r="J24" s="23">
        <f t="shared" si="1"/>
        <v>33.04942789259717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679012859</v>
      </c>
      <c r="E26" s="46">
        <v>452431209</v>
      </c>
      <c r="F26" s="46">
        <v>766996884</v>
      </c>
      <c r="G26" s="47">
        <v>774124716</v>
      </c>
      <c r="H26" s="48">
        <v>809734452</v>
      </c>
      <c r="I26" s="25">
        <f t="shared" si="0"/>
        <v>69.52784616589082</v>
      </c>
      <c r="J26" s="26">
        <f t="shared" si="1"/>
        <v>21.412486700651257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121926268</v>
      </c>
      <c r="D28" s="43">
        <v>86057685</v>
      </c>
      <c r="E28" s="43">
        <v>88963248</v>
      </c>
      <c r="F28" s="43">
        <v>186800112</v>
      </c>
      <c r="G28" s="44">
        <v>0</v>
      </c>
      <c r="H28" s="45">
        <v>0</v>
      </c>
      <c r="I28" s="38">
        <f t="shared" si="0"/>
        <v>109.9744739535589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592557120</v>
      </c>
      <c r="D32" s="43">
        <v>592955174</v>
      </c>
      <c r="E32" s="43">
        <v>467056564</v>
      </c>
      <c r="F32" s="43">
        <v>580196772</v>
      </c>
      <c r="G32" s="44">
        <v>774124716</v>
      </c>
      <c r="H32" s="45">
        <v>809734452</v>
      </c>
      <c r="I32" s="38">
        <f t="shared" si="0"/>
        <v>24.224091195943444</v>
      </c>
      <c r="J32" s="23">
        <f t="shared" si="1"/>
        <v>20.131724809036733</v>
      </c>
      <c r="K32" s="2"/>
    </row>
    <row r="33" spans="1:11" ht="13.5" thickBot="1">
      <c r="A33" s="9"/>
      <c r="B33" s="39" t="s">
        <v>38</v>
      </c>
      <c r="C33" s="59">
        <v>714483388</v>
      </c>
      <c r="D33" s="59">
        <v>679012859</v>
      </c>
      <c r="E33" s="59">
        <v>556019812</v>
      </c>
      <c r="F33" s="59">
        <v>766996884</v>
      </c>
      <c r="G33" s="60">
        <v>774124716</v>
      </c>
      <c r="H33" s="61">
        <v>809734452</v>
      </c>
      <c r="I33" s="40">
        <f t="shared" si="0"/>
        <v>37.94416447880098</v>
      </c>
      <c r="J33" s="41">
        <f t="shared" si="1"/>
        <v>13.3489366789725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28090001</v>
      </c>
      <c r="D8" s="43">
        <v>28090001</v>
      </c>
      <c r="E8" s="43">
        <v>25567358</v>
      </c>
      <c r="F8" s="43">
        <v>32475401</v>
      </c>
      <c r="G8" s="44">
        <v>33510449</v>
      </c>
      <c r="H8" s="45">
        <v>35462979</v>
      </c>
      <c r="I8" s="22">
        <f>IF($E8=0,0,(($F8/$E8)-1)*100)</f>
        <v>27.01899429733803</v>
      </c>
      <c r="J8" s="23">
        <f>IF($E8=0,0,((($H8/$E8)^(1/3))-1)*100)</f>
        <v>11.52266032053577</v>
      </c>
      <c r="K8" s="2"/>
    </row>
    <row r="9" spans="1:11" ht="12.75">
      <c r="A9" s="5"/>
      <c r="B9" s="21" t="s">
        <v>17</v>
      </c>
      <c r="C9" s="43">
        <v>32836400</v>
      </c>
      <c r="D9" s="43">
        <v>33086400</v>
      </c>
      <c r="E9" s="43">
        <v>34285257</v>
      </c>
      <c r="F9" s="43">
        <v>40148059</v>
      </c>
      <c r="G9" s="44">
        <v>42346944</v>
      </c>
      <c r="H9" s="45">
        <v>44677760</v>
      </c>
      <c r="I9" s="22">
        <f>IF($E9=0,0,(($F9/$E9)-1)*100)</f>
        <v>17.100067238813455</v>
      </c>
      <c r="J9" s="23">
        <f>IF($E9=0,0,((($H9/$E9)^(1/3))-1)*100)</f>
        <v>9.226494041104004</v>
      </c>
      <c r="K9" s="2"/>
    </row>
    <row r="10" spans="1:11" ht="12.75">
      <c r="A10" s="5"/>
      <c r="B10" s="21" t="s">
        <v>18</v>
      </c>
      <c r="C10" s="43">
        <v>227841035</v>
      </c>
      <c r="D10" s="43">
        <v>206899035</v>
      </c>
      <c r="E10" s="43">
        <v>200913393</v>
      </c>
      <c r="F10" s="43">
        <v>220944016</v>
      </c>
      <c r="G10" s="44">
        <v>231964960</v>
      </c>
      <c r="H10" s="45">
        <v>242568383</v>
      </c>
      <c r="I10" s="22">
        <f aca="true" t="shared" si="0" ref="I10:I33">IF($E10=0,0,(($F10/$E10)-1)*100)</f>
        <v>9.96977986430203</v>
      </c>
      <c r="J10" s="23">
        <f aca="true" t="shared" si="1" ref="J10:J33">IF($E10=0,0,((($H10/$E10)^(1/3))-1)*100)</f>
        <v>6.481730792349039</v>
      </c>
      <c r="K10" s="2"/>
    </row>
    <row r="11" spans="1:11" ht="12.75">
      <c r="A11" s="9"/>
      <c r="B11" s="24" t="s">
        <v>19</v>
      </c>
      <c r="C11" s="46">
        <v>288767436</v>
      </c>
      <c r="D11" s="46">
        <v>268075436</v>
      </c>
      <c r="E11" s="46">
        <v>260766008</v>
      </c>
      <c r="F11" s="46">
        <v>293567476</v>
      </c>
      <c r="G11" s="47">
        <v>307822353</v>
      </c>
      <c r="H11" s="48">
        <v>322709122</v>
      </c>
      <c r="I11" s="25">
        <f t="shared" si="0"/>
        <v>12.578889500045577</v>
      </c>
      <c r="J11" s="26">
        <f t="shared" si="1"/>
        <v>7.362699084330959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123855157</v>
      </c>
      <c r="D13" s="43">
        <v>120627836</v>
      </c>
      <c r="E13" s="43">
        <v>109432155</v>
      </c>
      <c r="F13" s="43">
        <v>128058729</v>
      </c>
      <c r="G13" s="44">
        <v>138095312</v>
      </c>
      <c r="H13" s="45">
        <v>147653119</v>
      </c>
      <c r="I13" s="22">
        <f t="shared" si="0"/>
        <v>17.021115959929702</v>
      </c>
      <c r="J13" s="23">
        <f t="shared" si="1"/>
        <v>10.500919332413305</v>
      </c>
      <c r="K13" s="2"/>
    </row>
    <row r="14" spans="1:11" ht="12.75">
      <c r="A14" s="5"/>
      <c r="B14" s="21" t="s">
        <v>22</v>
      </c>
      <c r="C14" s="43">
        <v>8330407</v>
      </c>
      <c r="D14" s="43">
        <v>8330407</v>
      </c>
      <c r="E14" s="43">
        <v>0</v>
      </c>
      <c r="F14" s="43">
        <v>8746928</v>
      </c>
      <c r="G14" s="44">
        <v>9621621</v>
      </c>
      <c r="H14" s="45">
        <v>10583783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31000000</v>
      </c>
      <c r="D16" s="43">
        <v>35000000</v>
      </c>
      <c r="E16" s="43">
        <v>34751337</v>
      </c>
      <c r="F16" s="43">
        <v>37100000</v>
      </c>
      <c r="G16" s="44">
        <v>39326000</v>
      </c>
      <c r="H16" s="45">
        <v>41685560</v>
      </c>
      <c r="I16" s="22">
        <f t="shared" si="0"/>
        <v>6.758482414647826</v>
      </c>
      <c r="J16" s="23">
        <f t="shared" si="1"/>
        <v>6.252226822211759</v>
      </c>
      <c r="K16" s="2"/>
    </row>
    <row r="17" spans="1:11" ht="12.75">
      <c r="A17" s="5"/>
      <c r="B17" s="21" t="s">
        <v>24</v>
      </c>
      <c r="C17" s="43">
        <v>149227678</v>
      </c>
      <c r="D17" s="43">
        <v>150638523</v>
      </c>
      <c r="E17" s="43">
        <v>96052131</v>
      </c>
      <c r="F17" s="43">
        <v>160483694</v>
      </c>
      <c r="G17" s="44">
        <v>172433338</v>
      </c>
      <c r="H17" s="45">
        <v>179575808</v>
      </c>
      <c r="I17" s="29">
        <f t="shared" si="0"/>
        <v>67.07978503881398</v>
      </c>
      <c r="J17" s="30">
        <f t="shared" si="1"/>
        <v>23.191367136385654</v>
      </c>
      <c r="K17" s="2"/>
    </row>
    <row r="18" spans="1:11" ht="12.75">
      <c r="A18" s="5"/>
      <c r="B18" s="24" t="s">
        <v>25</v>
      </c>
      <c r="C18" s="46">
        <v>312413242</v>
      </c>
      <c r="D18" s="46">
        <v>314596766</v>
      </c>
      <c r="E18" s="46">
        <v>240235623</v>
      </c>
      <c r="F18" s="46">
        <v>334389351</v>
      </c>
      <c r="G18" s="47">
        <v>359476271</v>
      </c>
      <c r="H18" s="48">
        <v>379498270</v>
      </c>
      <c r="I18" s="25">
        <f t="shared" si="0"/>
        <v>39.19224252599707</v>
      </c>
      <c r="J18" s="26">
        <f t="shared" si="1"/>
        <v>16.463757553405188</v>
      </c>
      <c r="K18" s="2"/>
    </row>
    <row r="19" spans="1:11" ht="23.25" customHeight="1">
      <c r="A19" s="31"/>
      <c r="B19" s="32" t="s">
        <v>26</v>
      </c>
      <c r="C19" s="52">
        <v>-23645806</v>
      </c>
      <c r="D19" s="52">
        <v>-46521330</v>
      </c>
      <c r="E19" s="52">
        <v>20530385</v>
      </c>
      <c r="F19" s="53">
        <v>-40821875</v>
      </c>
      <c r="G19" s="54">
        <v>-51653918</v>
      </c>
      <c r="H19" s="55">
        <v>-56789148</v>
      </c>
      <c r="I19" s="33">
        <f t="shared" si="0"/>
        <v>-298.8363832436654</v>
      </c>
      <c r="J19" s="34">
        <f t="shared" si="1"/>
        <v>-240.3748870461137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200000</v>
      </c>
      <c r="D22" s="43">
        <v>78634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5850000</v>
      </c>
      <c r="D23" s="43">
        <v>4175842</v>
      </c>
      <c r="E23" s="43">
        <v>1918226</v>
      </c>
      <c r="F23" s="43">
        <v>12961087</v>
      </c>
      <c r="G23" s="44">
        <v>5550000</v>
      </c>
      <c r="H23" s="45">
        <v>4011360</v>
      </c>
      <c r="I23" s="38">
        <f t="shared" si="0"/>
        <v>575.6809155959726</v>
      </c>
      <c r="J23" s="23">
        <f t="shared" si="1"/>
        <v>27.87842796951392</v>
      </c>
      <c r="K23" s="2"/>
    </row>
    <row r="24" spans="1:11" ht="12.75">
      <c r="A24" s="9"/>
      <c r="B24" s="21" t="s">
        <v>30</v>
      </c>
      <c r="C24" s="43">
        <v>63482500</v>
      </c>
      <c r="D24" s="43">
        <v>60130671</v>
      </c>
      <c r="E24" s="43">
        <v>43884710</v>
      </c>
      <c r="F24" s="43">
        <v>47912701</v>
      </c>
      <c r="G24" s="44">
        <v>72728000</v>
      </c>
      <c r="H24" s="45">
        <v>77956651</v>
      </c>
      <c r="I24" s="38">
        <f t="shared" si="0"/>
        <v>9.178574952415097</v>
      </c>
      <c r="J24" s="23">
        <f t="shared" si="1"/>
        <v>21.109993351590894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69532500</v>
      </c>
      <c r="D26" s="46">
        <v>64385147</v>
      </c>
      <c r="E26" s="46">
        <v>45802936</v>
      </c>
      <c r="F26" s="46">
        <v>60873788</v>
      </c>
      <c r="G26" s="47">
        <v>78278000</v>
      </c>
      <c r="H26" s="48">
        <v>81968011</v>
      </c>
      <c r="I26" s="25">
        <f t="shared" si="0"/>
        <v>32.90368110900139</v>
      </c>
      <c r="J26" s="26">
        <f t="shared" si="1"/>
        <v>21.40885400926198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80000</v>
      </c>
      <c r="D28" s="43">
        <v>77600</v>
      </c>
      <c r="E28" s="43">
        <v>77600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21700000</v>
      </c>
      <c r="D29" s="43">
        <v>18306805</v>
      </c>
      <c r="E29" s="43">
        <v>8384841</v>
      </c>
      <c r="F29" s="43">
        <v>6550000</v>
      </c>
      <c r="G29" s="44">
        <v>25583000</v>
      </c>
      <c r="H29" s="45">
        <v>33817980</v>
      </c>
      <c r="I29" s="38">
        <f t="shared" si="0"/>
        <v>-21.88283594167141</v>
      </c>
      <c r="J29" s="23">
        <f t="shared" si="1"/>
        <v>59.17845208197703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38556883</v>
      </c>
      <c r="D31" s="43">
        <v>38556883</v>
      </c>
      <c r="E31" s="43">
        <v>33279462</v>
      </c>
      <c r="F31" s="43">
        <v>23758518</v>
      </c>
      <c r="G31" s="44">
        <v>15267882</v>
      </c>
      <c r="H31" s="45">
        <v>10000000</v>
      </c>
      <c r="I31" s="38">
        <f t="shared" si="0"/>
        <v>-28.60906825957703</v>
      </c>
      <c r="J31" s="23">
        <f t="shared" si="1"/>
        <v>-33.020602841775215</v>
      </c>
      <c r="K31" s="2"/>
    </row>
    <row r="32" spans="1:11" ht="12.75">
      <c r="A32" s="9"/>
      <c r="B32" s="21" t="s">
        <v>31</v>
      </c>
      <c r="C32" s="43">
        <v>9195617</v>
      </c>
      <c r="D32" s="43">
        <v>7443859</v>
      </c>
      <c r="E32" s="43">
        <v>4061033</v>
      </c>
      <c r="F32" s="43">
        <v>30565270</v>
      </c>
      <c r="G32" s="44">
        <v>37427118</v>
      </c>
      <c r="H32" s="45">
        <v>38150031</v>
      </c>
      <c r="I32" s="38">
        <f t="shared" si="0"/>
        <v>652.6476637840668</v>
      </c>
      <c r="J32" s="23">
        <f t="shared" si="1"/>
        <v>111.00178317554415</v>
      </c>
      <c r="K32" s="2"/>
    </row>
    <row r="33" spans="1:11" ht="13.5" thickBot="1">
      <c r="A33" s="9"/>
      <c r="B33" s="39" t="s">
        <v>38</v>
      </c>
      <c r="C33" s="59">
        <v>69532500</v>
      </c>
      <c r="D33" s="59">
        <v>64385147</v>
      </c>
      <c r="E33" s="59">
        <v>45802936</v>
      </c>
      <c r="F33" s="59">
        <v>60873788</v>
      </c>
      <c r="G33" s="60">
        <v>78278000</v>
      </c>
      <c r="H33" s="61">
        <v>81968011</v>
      </c>
      <c r="I33" s="40">
        <f t="shared" si="0"/>
        <v>32.90368110900139</v>
      </c>
      <c r="J33" s="41">
        <f t="shared" si="1"/>
        <v>21.40885400926198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15291183</v>
      </c>
      <c r="D8" s="43">
        <v>19858067</v>
      </c>
      <c r="E8" s="43">
        <v>20010896</v>
      </c>
      <c r="F8" s="43">
        <v>23451683</v>
      </c>
      <c r="G8" s="44">
        <v>24306259</v>
      </c>
      <c r="H8" s="45">
        <v>25354749</v>
      </c>
      <c r="I8" s="22">
        <f>IF($E8=0,0,(($F8/$E8)-1)*100)</f>
        <v>17.19456739968066</v>
      </c>
      <c r="J8" s="23">
        <f>IF($E8=0,0,((($H8/$E8)^(1/3))-1)*100)</f>
        <v>8.209218430095234</v>
      </c>
      <c r="K8" s="2"/>
    </row>
    <row r="9" spans="1:11" ht="12.75">
      <c r="A9" s="5"/>
      <c r="B9" s="21" t="s">
        <v>17</v>
      </c>
      <c r="C9" s="43">
        <v>11512854</v>
      </c>
      <c r="D9" s="43">
        <v>11512854</v>
      </c>
      <c r="E9" s="43">
        <v>10986096</v>
      </c>
      <c r="F9" s="43">
        <v>13663019</v>
      </c>
      <c r="G9" s="44">
        <v>14391548</v>
      </c>
      <c r="H9" s="45">
        <v>15390240</v>
      </c>
      <c r="I9" s="22">
        <f>IF($E9=0,0,(($F9/$E9)-1)*100)</f>
        <v>24.36646284540023</v>
      </c>
      <c r="J9" s="23">
        <f>IF($E9=0,0,((($H9/$E9)^(1/3))-1)*100)</f>
        <v>11.892420188222719</v>
      </c>
      <c r="K9" s="2"/>
    </row>
    <row r="10" spans="1:11" ht="12.75">
      <c r="A10" s="5"/>
      <c r="B10" s="21" t="s">
        <v>18</v>
      </c>
      <c r="C10" s="43">
        <v>200792336</v>
      </c>
      <c r="D10" s="43">
        <v>192425255</v>
      </c>
      <c r="E10" s="43">
        <v>158521212</v>
      </c>
      <c r="F10" s="43">
        <v>199550470</v>
      </c>
      <c r="G10" s="44">
        <v>210047433</v>
      </c>
      <c r="H10" s="45">
        <v>222312749</v>
      </c>
      <c r="I10" s="22">
        <f aca="true" t="shared" si="0" ref="I10:I33">IF($E10=0,0,(($F10/$E10)-1)*100)</f>
        <v>25.88250334598754</v>
      </c>
      <c r="J10" s="23">
        <f aca="true" t="shared" si="1" ref="J10:J33">IF($E10=0,0,((($H10/$E10)^(1/3))-1)*100)</f>
        <v>11.933219376876703</v>
      </c>
      <c r="K10" s="2"/>
    </row>
    <row r="11" spans="1:11" ht="12.75">
      <c r="A11" s="9"/>
      <c r="B11" s="24" t="s">
        <v>19</v>
      </c>
      <c r="C11" s="46">
        <v>227596373</v>
      </c>
      <c r="D11" s="46">
        <v>223796176</v>
      </c>
      <c r="E11" s="46">
        <v>189518204</v>
      </c>
      <c r="F11" s="46">
        <v>236665172</v>
      </c>
      <c r="G11" s="47">
        <v>248745240</v>
      </c>
      <c r="H11" s="48">
        <v>263057738</v>
      </c>
      <c r="I11" s="25">
        <f t="shared" si="0"/>
        <v>24.877276696860218</v>
      </c>
      <c r="J11" s="26">
        <f t="shared" si="1"/>
        <v>11.549265865849524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93985993</v>
      </c>
      <c r="D13" s="43">
        <v>91393205</v>
      </c>
      <c r="E13" s="43">
        <v>83707313</v>
      </c>
      <c r="F13" s="43">
        <v>98165079</v>
      </c>
      <c r="G13" s="44">
        <v>105054599</v>
      </c>
      <c r="H13" s="45">
        <v>112379006</v>
      </c>
      <c r="I13" s="22">
        <f t="shared" si="0"/>
        <v>17.271807542072224</v>
      </c>
      <c r="J13" s="23">
        <f t="shared" si="1"/>
        <v>10.316530597932626</v>
      </c>
      <c r="K13" s="2"/>
    </row>
    <row r="14" spans="1:11" ht="12.75">
      <c r="A14" s="5"/>
      <c r="B14" s="21" t="s">
        <v>22</v>
      </c>
      <c r="C14" s="43">
        <v>5837102</v>
      </c>
      <c r="D14" s="43">
        <v>6800000</v>
      </c>
      <c r="E14" s="43">
        <v>5309910</v>
      </c>
      <c r="F14" s="43">
        <v>6099772</v>
      </c>
      <c r="G14" s="44">
        <v>7374262</v>
      </c>
      <c r="H14" s="45">
        <v>7661104</v>
      </c>
      <c r="I14" s="22">
        <f t="shared" si="0"/>
        <v>14.875242706561886</v>
      </c>
      <c r="J14" s="23">
        <f t="shared" si="1"/>
        <v>12.997299880814705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8268000</v>
      </c>
      <c r="D16" s="43">
        <v>10268000</v>
      </c>
      <c r="E16" s="43">
        <v>11867778</v>
      </c>
      <c r="F16" s="43">
        <v>11037708</v>
      </c>
      <c r="G16" s="44">
        <v>11502469</v>
      </c>
      <c r="H16" s="45">
        <v>12339289</v>
      </c>
      <c r="I16" s="22">
        <f t="shared" si="0"/>
        <v>-6.994316880548324</v>
      </c>
      <c r="J16" s="23">
        <f t="shared" si="1"/>
        <v>1.307183337167972</v>
      </c>
      <c r="K16" s="2"/>
    </row>
    <row r="17" spans="1:11" ht="12.75">
      <c r="A17" s="5"/>
      <c r="B17" s="21" t="s">
        <v>24</v>
      </c>
      <c r="C17" s="43">
        <v>97457467</v>
      </c>
      <c r="D17" s="43">
        <v>104149690</v>
      </c>
      <c r="E17" s="43">
        <v>80537796</v>
      </c>
      <c r="F17" s="43">
        <v>108949632</v>
      </c>
      <c r="G17" s="44">
        <v>110814910</v>
      </c>
      <c r="H17" s="45">
        <v>114889179</v>
      </c>
      <c r="I17" s="29">
        <f t="shared" si="0"/>
        <v>35.277642810091294</v>
      </c>
      <c r="J17" s="30">
        <f t="shared" si="1"/>
        <v>12.570983865109975</v>
      </c>
      <c r="K17" s="2"/>
    </row>
    <row r="18" spans="1:11" ht="12.75">
      <c r="A18" s="5"/>
      <c r="B18" s="24" t="s">
        <v>25</v>
      </c>
      <c r="C18" s="46">
        <v>205548562</v>
      </c>
      <c r="D18" s="46">
        <v>212610895</v>
      </c>
      <c r="E18" s="46">
        <v>181422797</v>
      </c>
      <c r="F18" s="46">
        <v>224252191</v>
      </c>
      <c r="G18" s="47">
        <v>234746240</v>
      </c>
      <c r="H18" s="48">
        <v>247268578</v>
      </c>
      <c r="I18" s="25">
        <f t="shared" si="0"/>
        <v>23.607503967651876</v>
      </c>
      <c r="J18" s="26">
        <f t="shared" si="1"/>
        <v>10.872972482416877</v>
      </c>
      <c r="K18" s="2"/>
    </row>
    <row r="19" spans="1:11" ht="23.25" customHeight="1">
      <c r="A19" s="31"/>
      <c r="B19" s="32" t="s">
        <v>26</v>
      </c>
      <c r="C19" s="52">
        <v>22047811</v>
      </c>
      <c r="D19" s="52">
        <v>11185281</v>
      </c>
      <c r="E19" s="52">
        <v>8095407</v>
      </c>
      <c r="F19" s="53">
        <v>12412981</v>
      </c>
      <c r="G19" s="54">
        <v>13999000</v>
      </c>
      <c r="H19" s="55">
        <v>15789160</v>
      </c>
      <c r="I19" s="33">
        <f t="shared" si="0"/>
        <v>53.33362485666255</v>
      </c>
      <c r="J19" s="34">
        <f t="shared" si="1"/>
        <v>24.941518304206078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22047821</v>
      </c>
      <c r="D23" s="43">
        <v>12801335</v>
      </c>
      <c r="E23" s="43">
        <v>8568303</v>
      </c>
      <c r="F23" s="43">
        <v>12413000</v>
      </c>
      <c r="G23" s="44">
        <v>13999000</v>
      </c>
      <c r="H23" s="45">
        <v>15789160</v>
      </c>
      <c r="I23" s="38">
        <f t="shared" si="0"/>
        <v>44.87116060204688</v>
      </c>
      <c r="J23" s="23">
        <f t="shared" si="1"/>
        <v>22.599322408749867</v>
      </c>
      <c r="K23" s="2"/>
    </row>
    <row r="24" spans="1:11" ht="12.75">
      <c r="A24" s="9"/>
      <c r="B24" s="21" t="s">
        <v>30</v>
      </c>
      <c r="C24" s="43">
        <v>33393450</v>
      </c>
      <c r="D24" s="43">
        <v>33393450</v>
      </c>
      <c r="E24" s="43">
        <v>28398407</v>
      </c>
      <c r="F24" s="43">
        <v>49186331</v>
      </c>
      <c r="G24" s="44">
        <v>41852050</v>
      </c>
      <c r="H24" s="45">
        <v>44802400</v>
      </c>
      <c r="I24" s="38">
        <f t="shared" si="0"/>
        <v>73.201021451661</v>
      </c>
      <c r="J24" s="23">
        <f t="shared" si="1"/>
        <v>16.41325520102668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55441271</v>
      </c>
      <c r="D26" s="46">
        <v>46194785</v>
      </c>
      <c r="E26" s="46">
        <v>36966710</v>
      </c>
      <c r="F26" s="46">
        <v>61599331</v>
      </c>
      <c r="G26" s="47">
        <v>55851050</v>
      </c>
      <c r="H26" s="48">
        <v>60591560</v>
      </c>
      <c r="I26" s="25">
        <f t="shared" si="0"/>
        <v>66.63460448603622</v>
      </c>
      <c r="J26" s="26">
        <f t="shared" si="1"/>
        <v>17.90542222258886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5000000</v>
      </c>
      <c r="D29" s="43">
        <v>4212338</v>
      </c>
      <c r="E29" s="43">
        <v>3208334</v>
      </c>
      <c r="F29" s="43">
        <v>19400000</v>
      </c>
      <c r="G29" s="44">
        <v>8800000</v>
      </c>
      <c r="H29" s="45">
        <v>10500000</v>
      </c>
      <c r="I29" s="38">
        <f t="shared" si="0"/>
        <v>504.67519902853</v>
      </c>
      <c r="J29" s="23">
        <f t="shared" si="1"/>
        <v>48.469270664400696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35613450</v>
      </c>
      <c r="D31" s="43">
        <v>33393450</v>
      </c>
      <c r="E31" s="43">
        <v>28398407</v>
      </c>
      <c r="F31" s="43">
        <v>34446331</v>
      </c>
      <c r="G31" s="44">
        <v>41912050</v>
      </c>
      <c r="H31" s="45">
        <v>45802400</v>
      </c>
      <c r="I31" s="38">
        <f t="shared" si="0"/>
        <v>21.296701607241552</v>
      </c>
      <c r="J31" s="23">
        <f t="shared" si="1"/>
        <v>17.273013564789828</v>
      </c>
      <c r="K31" s="2"/>
    </row>
    <row r="32" spans="1:11" ht="12.75">
      <c r="A32" s="9"/>
      <c r="B32" s="21" t="s">
        <v>31</v>
      </c>
      <c r="C32" s="43">
        <v>14827821</v>
      </c>
      <c r="D32" s="43">
        <v>8588997</v>
      </c>
      <c r="E32" s="43">
        <v>5359969</v>
      </c>
      <c r="F32" s="43">
        <v>7753000</v>
      </c>
      <c r="G32" s="44">
        <v>5139000</v>
      </c>
      <c r="H32" s="45">
        <v>4289160</v>
      </c>
      <c r="I32" s="38">
        <f t="shared" si="0"/>
        <v>44.64635896215072</v>
      </c>
      <c r="J32" s="23">
        <f t="shared" si="1"/>
        <v>-7.159674074282663</v>
      </c>
      <c r="K32" s="2"/>
    </row>
    <row r="33" spans="1:11" ht="13.5" thickBot="1">
      <c r="A33" s="9"/>
      <c r="B33" s="39" t="s">
        <v>38</v>
      </c>
      <c r="C33" s="59">
        <v>55441271</v>
      </c>
      <c r="D33" s="59">
        <v>46194785</v>
      </c>
      <c r="E33" s="59">
        <v>36966710</v>
      </c>
      <c r="F33" s="59">
        <v>61599331</v>
      </c>
      <c r="G33" s="60">
        <v>55851050</v>
      </c>
      <c r="H33" s="61">
        <v>60591560</v>
      </c>
      <c r="I33" s="40">
        <f t="shared" si="0"/>
        <v>66.63460448603622</v>
      </c>
      <c r="J33" s="41">
        <f t="shared" si="1"/>
        <v>17.90542222258886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480000000</v>
      </c>
      <c r="D8" s="43">
        <v>499200000</v>
      </c>
      <c r="E8" s="43">
        <v>503869309</v>
      </c>
      <c r="F8" s="43">
        <v>526156799</v>
      </c>
      <c r="G8" s="44">
        <v>551412326</v>
      </c>
      <c r="H8" s="45">
        <v>577880118</v>
      </c>
      <c r="I8" s="22">
        <f>IF($E8=0,0,(($F8/$E8)-1)*100)</f>
        <v>4.423268018493265</v>
      </c>
      <c r="J8" s="23">
        <f>IF($E8=0,0,((($H8/$E8)^(1/3))-1)*100)</f>
        <v>4.6742719599510485</v>
      </c>
      <c r="K8" s="2"/>
    </row>
    <row r="9" spans="1:11" ht="12.75">
      <c r="A9" s="5"/>
      <c r="B9" s="21" t="s">
        <v>17</v>
      </c>
      <c r="C9" s="43">
        <v>1766071008</v>
      </c>
      <c r="D9" s="43">
        <v>1766071008</v>
      </c>
      <c r="E9" s="43">
        <v>1490551171</v>
      </c>
      <c r="F9" s="43">
        <v>1780034500</v>
      </c>
      <c r="G9" s="44">
        <v>1942020057</v>
      </c>
      <c r="H9" s="45">
        <v>2120200749</v>
      </c>
      <c r="I9" s="22">
        <f>IF($E9=0,0,(($F9/$E9)-1)*100)</f>
        <v>19.421227169664213</v>
      </c>
      <c r="J9" s="23">
        <f>IF($E9=0,0,((($H9/$E9)^(1/3))-1)*100)</f>
        <v>12.463094998706792</v>
      </c>
      <c r="K9" s="2"/>
    </row>
    <row r="10" spans="1:11" ht="12.75">
      <c r="A10" s="5"/>
      <c r="B10" s="21" t="s">
        <v>18</v>
      </c>
      <c r="C10" s="43">
        <v>1548730620</v>
      </c>
      <c r="D10" s="43">
        <v>1687397728</v>
      </c>
      <c r="E10" s="43">
        <v>1376707700</v>
      </c>
      <c r="F10" s="43">
        <v>1500831778</v>
      </c>
      <c r="G10" s="44">
        <v>1618170623</v>
      </c>
      <c r="H10" s="45">
        <v>1744667567</v>
      </c>
      <c r="I10" s="22">
        <f aca="true" t="shared" si="0" ref="I10:I33">IF($E10=0,0,(($F10/$E10)-1)*100)</f>
        <v>9.016008118498942</v>
      </c>
      <c r="J10" s="23">
        <f aca="true" t="shared" si="1" ref="J10:J33">IF($E10=0,0,((($H10/$E10)^(1/3))-1)*100)</f>
        <v>8.21571055635717</v>
      </c>
      <c r="K10" s="2"/>
    </row>
    <row r="11" spans="1:11" ht="12.75">
      <c r="A11" s="9"/>
      <c r="B11" s="24" t="s">
        <v>19</v>
      </c>
      <c r="C11" s="46">
        <v>3794801628</v>
      </c>
      <c r="D11" s="46">
        <v>3952668736</v>
      </c>
      <c r="E11" s="46">
        <v>3371128180</v>
      </c>
      <c r="F11" s="46">
        <v>3807023077</v>
      </c>
      <c r="G11" s="47">
        <v>4111603006</v>
      </c>
      <c r="H11" s="48">
        <v>4442748434</v>
      </c>
      <c r="I11" s="25">
        <f t="shared" si="0"/>
        <v>12.930238001214178</v>
      </c>
      <c r="J11" s="26">
        <f t="shared" si="1"/>
        <v>9.637422956902197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921191480</v>
      </c>
      <c r="D13" s="43">
        <v>910771900</v>
      </c>
      <c r="E13" s="43">
        <v>880430645</v>
      </c>
      <c r="F13" s="43">
        <v>990053021</v>
      </c>
      <c r="G13" s="44">
        <v>1045408395</v>
      </c>
      <c r="H13" s="45">
        <v>1106042099</v>
      </c>
      <c r="I13" s="22">
        <f t="shared" si="0"/>
        <v>12.450995046861424</v>
      </c>
      <c r="J13" s="23">
        <f t="shared" si="1"/>
        <v>7.901008137314713</v>
      </c>
      <c r="K13" s="2"/>
    </row>
    <row r="14" spans="1:11" ht="12.75">
      <c r="A14" s="5"/>
      <c r="B14" s="21" t="s">
        <v>22</v>
      </c>
      <c r="C14" s="43">
        <v>200000004</v>
      </c>
      <c r="D14" s="43">
        <v>200000004</v>
      </c>
      <c r="E14" s="43">
        <v>60701401</v>
      </c>
      <c r="F14" s="43">
        <v>250000000</v>
      </c>
      <c r="G14" s="44">
        <v>300000000</v>
      </c>
      <c r="H14" s="45">
        <v>350000000</v>
      </c>
      <c r="I14" s="22">
        <f t="shared" si="0"/>
        <v>311.85210865231926</v>
      </c>
      <c r="J14" s="23">
        <f t="shared" si="1"/>
        <v>79.3176793788312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968547000</v>
      </c>
      <c r="D16" s="43">
        <v>971547000</v>
      </c>
      <c r="E16" s="43">
        <v>920874601</v>
      </c>
      <c r="F16" s="43">
        <v>1051821725</v>
      </c>
      <c r="G16" s="44">
        <v>1120190138</v>
      </c>
      <c r="H16" s="45">
        <v>1193002496</v>
      </c>
      <c r="I16" s="22">
        <f t="shared" si="0"/>
        <v>14.21986488255853</v>
      </c>
      <c r="J16" s="23">
        <f t="shared" si="1"/>
        <v>9.013500626183513</v>
      </c>
      <c r="K16" s="2"/>
    </row>
    <row r="17" spans="1:11" ht="12.75">
      <c r="A17" s="5"/>
      <c r="B17" s="21" t="s">
        <v>24</v>
      </c>
      <c r="C17" s="43">
        <v>1460192032</v>
      </c>
      <c r="D17" s="43">
        <v>1714798284</v>
      </c>
      <c r="E17" s="43">
        <v>1158100290</v>
      </c>
      <c r="F17" s="43">
        <v>1387592394</v>
      </c>
      <c r="G17" s="44">
        <v>1465908266</v>
      </c>
      <c r="H17" s="45">
        <v>1531822618</v>
      </c>
      <c r="I17" s="29">
        <f t="shared" si="0"/>
        <v>19.816254773582685</v>
      </c>
      <c r="J17" s="30">
        <f t="shared" si="1"/>
        <v>9.77095329320916</v>
      </c>
      <c r="K17" s="2"/>
    </row>
    <row r="18" spans="1:11" ht="12.75">
      <c r="A18" s="5"/>
      <c r="B18" s="24" t="s">
        <v>25</v>
      </c>
      <c r="C18" s="46">
        <v>3549930516</v>
      </c>
      <c r="D18" s="46">
        <v>3797117188</v>
      </c>
      <c r="E18" s="46">
        <v>3020106937</v>
      </c>
      <c r="F18" s="46">
        <v>3679467140</v>
      </c>
      <c r="G18" s="47">
        <v>3931506799</v>
      </c>
      <c r="H18" s="48">
        <v>4180867213</v>
      </c>
      <c r="I18" s="25">
        <f t="shared" si="0"/>
        <v>21.832346229930867</v>
      </c>
      <c r="J18" s="26">
        <f t="shared" si="1"/>
        <v>11.450328047959868</v>
      </c>
      <c r="K18" s="2"/>
    </row>
    <row r="19" spans="1:11" ht="23.25" customHeight="1">
      <c r="A19" s="31"/>
      <c r="B19" s="32" t="s">
        <v>26</v>
      </c>
      <c r="C19" s="52">
        <v>244871112</v>
      </c>
      <c r="D19" s="52">
        <v>155551548</v>
      </c>
      <c r="E19" s="52">
        <v>351021243</v>
      </c>
      <c r="F19" s="53">
        <v>127555937</v>
      </c>
      <c r="G19" s="54">
        <v>180096207</v>
      </c>
      <c r="H19" s="55">
        <v>261881221</v>
      </c>
      <c r="I19" s="33">
        <f t="shared" si="0"/>
        <v>-63.66147646511524</v>
      </c>
      <c r="J19" s="34">
        <f t="shared" si="1"/>
        <v>-9.303543591814389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350000064</v>
      </c>
      <c r="D22" s="43">
        <v>145078078</v>
      </c>
      <c r="E22" s="43">
        <v>37617618</v>
      </c>
      <c r="F22" s="43">
        <v>234922529</v>
      </c>
      <c r="G22" s="44">
        <v>0</v>
      </c>
      <c r="H22" s="45">
        <v>0</v>
      </c>
      <c r="I22" s="38">
        <f t="shared" si="0"/>
        <v>524.5013413661652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228049992</v>
      </c>
      <c r="D23" s="43">
        <v>116857477</v>
      </c>
      <c r="E23" s="43">
        <v>65885669</v>
      </c>
      <c r="F23" s="43">
        <v>91021303</v>
      </c>
      <c r="G23" s="44">
        <v>100000000</v>
      </c>
      <c r="H23" s="45">
        <v>110221987</v>
      </c>
      <c r="I23" s="38">
        <f t="shared" si="0"/>
        <v>38.1503813826342</v>
      </c>
      <c r="J23" s="23">
        <f t="shared" si="1"/>
        <v>18.71139958489607</v>
      </c>
      <c r="K23" s="2"/>
    </row>
    <row r="24" spans="1:11" ht="12.75">
      <c r="A24" s="9"/>
      <c r="B24" s="21" t="s">
        <v>30</v>
      </c>
      <c r="C24" s="43">
        <v>1311136048</v>
      </c>
      <c r="D24" s="43">
        <v>1294265544</v>
      </c>
      <c r="E24" s="43">
        <v>889257225</v>
      </c>
      <c r="F24" s="43">
        <v>875554850</v>
      </c>
      <c r="G24" s="44">
        <v>628151750</v>
      </c>
      <c r="H24" s="45">
        <v>531591450</v>
      </c>
      <c r="I24" s="38">
        <f t="shared" si="0"/>
        <v>-1.5408786810812813</v>
      </c>
      <c r="J24" s="23">
        <f t="shared" si="1"/>
        <v>-15.760290288979439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1889186104</v>
      </c>
      <c r="D26" s="46">
        <v>1556201099</v>
      </c>
      <c r="E26" s="46">
        <v>992760512</v>
      </c>
      <c r="F26" s="46">
        <v>1201498682</v>
      </c>
      <c r="G26" s="47">
        <v>728151750</v>
      </c>
      <c r="H26" s="48">
        <v>641813437</v>
      </c>
      <c r="I26" s="25">
        <f t="shared" si="0"/>
        <v>21.026034726087083</v>
      </c>
      <c r="J26" s="26">
        <f t="shared" si="1"/>
        <v>-13.532128138610622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386702988</v>
      </c>
      <c r="D28" s="43">
        <v>368171389</v>
      </c>
      <c r="E28" s="43">
        <v>286569712</v>
      </c>
      <c r="F28" s="43">
        <v>250087332</v>
      </c>
      <c r="G28" s="44">
        <v>226047583</v>
      </c>
      <c r="H28" s="45">
        <v>192611701</v>
      </c>
      <c r="I28" s="38">
        <f t="shared" si="0"/>
        <v>-12.7307173341473</v>
      </c>
      <c r="J28" s="23">
        <f t="shared" si="1"/>
        <v>-12.404029942590123</v>
      </c>
      <c r="K28" s="2"/>
    </row>
    <row r="29" spans="1:11" ht="12.75">
      <c r="A29" s="9"/>
      <c r="B29" s="21" t="s">
        <v>35</v>
      </c>
      <c r="C29" s="43">
        <v>62247496</v>
      </c>
      <c r="D29" s="43">
        <v>69559492</v>
      </c>
      <c r="E29" s="43">
        <v>30546142</v>
      </c>
      <c r="F29" s="43">
        <v>20200867</v>
      </c>
      <c r="G29" s="44">
        <v>28631053</v>
      </c>
      <c r="H29" s="45">
        <v>36942500</v>
      </c>
      <c r="I29" s="38">
        <f t="shared" si="0"/>
        <v>-33.86769759663921</v>
      </c>
      <c r="J29" s="23">
        <f t="shared" si="1"/>
        <v>6.542603529527202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522053064</v>
      </c>
      <c r="D31" s="43">
        <v>259689944</v>
      </c>
      <c r="E31" s="43">
        <v>184840865</v>
      </c>
      <c r="F31" s="43">
        <v>421620062</v>
      </c>
      <c r="G31" s="44">
        <v>274851029</v>
      </c>
      <c r="H31" s="45">
        <v>313433714</v>
      </c>
      <c r="I31" s="38">
        <f t="shared" si="0"/>
        <v>128.09894446230814</v>
      </c>
      <c r="J31" s="23">
        <f t="shared" si="1"/>
        <v>19.24748790854349</v>
      </c>
      <c r="K31" s="2"/>
    </row>
    <row r="32" spans="1:11" ht="12.75">
      <c r="A32" s="9"/>
      <c r="B32" s="21" t="s">
        <v>31</v>
      </c>
      <c r="C32" s="43">
        <v>918182556</v>
      </c>
      <c r="D32" s="43">
        <v>858780274</v>
      </c>
      <c r="E32" s="43">
        <v>490803793</v>
      </c>
      <c r="F32" s="43">
        <v>509590421</v>
      </c>
      <c r="G32" s="44">
        <v>198622085</v>
      </c>
      <c r="H32" s="45">
        <v>98825522</v>
      </c>
      <c r="I32" s="38">
        <f t="shared" si="0"/>
        <v>3.827726734785042</v>
      </c>
      <c r="J32" s="23">
        <f t="shared" si="1"/>
        <v>-41.387928749954426</v>
      </c>
      <c r="K32" s="2"/>
    </row>
    <row r="33" spans="1:11" ht="13.5" thickBot="1">
      <c r="A33" s="9"/>
      <c r="B33" s="39" t="s">
        <v>38</v>
      </c>
      <c r="C33" s="59">
        <v>1889186104</v>
      </c>
      <c r="D33" s="59">
        <v>1556201099</v>
      </c>
      <c r="E33" s="59">
        <v>992760512</v>
      </c>
      <c r="F33" s="59">
        <v>1201498682</v>
      </c>
      <c r="G33" s="60">
        <v>728151750</v>
      </c>
      <c r="H33" s="61">
        <v>641813437</v>
      </c>
      <c r="I33" s="40">
        <f t="shared" si="0"/>
        <v>21.026034726087083</v>
      </c>
      <c r="J33" s="41">
        <f t="shared" si="1"/>
        <v>-13.532128138610622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30208939</v>
      </c>
      <c r="D8" s="43">
        <v>30208936</v>
      </c>
      <c r="E8" s="43">
        <v>0</v>
      </c>
      <c r="F8" s="43">
        <v>31568339</v>
      </c>
      <c r="G8" s="44">
        <v>33020482</v>
      </c>
      <c r="H8" s="45">
        <v>34539425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7709699</v>
      </c>
      <c r="D9" s="43">
        <v>6019777</v>
      </c>
      <c r="E9" s="43">
        <v>0</v>
      </c>
      <c r="F9" s="43">
        <v>6271577</v>
      </c>
      <c r="G9" s="44">
        <v>6560070</v>
      </c>
      <c r="H9" s="45">
        <v>6861833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316448101</v>
      </c>
      <c r="D10" s="43">
        <v>321327278</v>
      </c>
      <c r="E10" s="43">
        <v>0</v>
      </c>
      <c r="F10" s="43">
        <v>352914211</v>
      </c>
      <c r="G10" s="44">
        <v>329123031</v>
      </c>
      <c r="H10" s="45">
        <v>352567789</v>
      </c>
      <c r="I10" s="22">
        <f aca="true" t="shared" si="0" ref="I10:I33">IF($E10=0,0,(($F10/$E10)-1)*100)</f>
        <v>0</v>
      </c>
      <c r="J10" s="23">
        <f aca="true" t="shared" si="1" ref="J10:J33">IF($E10=0,0,((($H10/$E10)^(1/3))-1)*100)</f>
        <v>0</v>
      </c>
      <c r="K10" s="2"/>
    </row>
    <row r="11" spans="1:11" ht="12.75">
      <c r="A11" s="9"/>
      <c r="B11" s="24" t="s">
        <v>19</v>
      </c>
      <c r="C11" s="46">
        <v>354366739</v>
      </c>
      <c r="D11" s="46">
        <v>357555991</v>
      </c>
      <c r="E11" s="46">
        <v>0</v>
      </c>
      <c r="F11" s="46">
        <v>390754127</v>
      </c>
      <c r="G11" s="47">
        <v>368703583</v>
      </c>
      <c r="H11" s="48">
        <v>393969047</v>
      </c>
      <c r="I11" s="25">
        <f t="shared" si="0"/>
        <v>0</v>
      </c>
      <c r="J11" s="26">
        <f t="shared" si="1"/>
        <v>0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110277908</v>
      </c>
      <c r="D13" s="43">
        <v>106076629</v>
      </c>
      <c r="E13" s="43">
        <v>0</v>
      </c>
      <c r="F13" s="43">
        <v>117854345</v>
      </c>
      <c r="G13" s="44">
        <v>120828032</v>
      </c>
      <c r="H13" s="45">
        <v>126361467</v>
      </c>
      <c r="I13" s="22">
        <f t="shared" si="0"/>
        <v>0</v>
      </c>
      <c r="J13" s="23">
        <f t="shared" si="1"/>
        <v>0</v>
      </c>
      <c r="K13" s="2"/>
    </row>
    <row r="14" spans="1:11" ht="12.75">
      <c r="A14" s="5"/>
      <c r="B14" s="21" t="s">
        <v>22</v>
      </c>
      <c r="C14" s="43">
        <v>32630785</v>
      </c>
      <c r="D14" s="43">
        <v>28476010</v>
      </c>
      <c r="E14" s="43">
        <v>0</v>
      </c>
      <c r="F14" s="43">
        <v>29757430</v>
      </c>
      <c r="G14" s="44">
        <v>31126272</v>
      </c>
      <c r="H14" s="45">
        <v>32558080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161365951</v>
      </c>
      <c r="D17" s="43">
        <v>162055584</v>
      </c>
      <c r="E17" s="43">
        <v>0</v>
      </c>
      <c r="F17" s="43">
        <v>162194102</v>
      </c>
      <c r="G17" s="44">
        <v>170407326</v>
      </c>
      <c r="H17" s="45">
        <v>167925097</v>
      </c>
      <c r="I17" s="29">
        <f t="shared" si="0"/>
        <v>0</v>
      </c>
      <c r="J17" s="30">
        <f t="shared" si="1"/>
        <v>0</v>
      </c>
      <c r="K17" s="2"/>
    </row>
    <row r="18" spans="1:11" ht="12.75">
      <c r="A18" s="5"/>
      <c r="B18" s="24" t="s">
        <v>25</v>
      </c>
      <c r="C18" s="46">
        <v>304274644</v>
      </c>
      <c r="D18" s="46">
        <v>296608223</v>
      </c>
      <c r="E18" s="46">
        <v>0</v>
      </c>
      <c r="F18" s="46">
        <v>309805877</v>
      </c>
      <c r="G18" s="47">
        <v>322361630</v>
      </c>
      <c r="H18" s="48">
        <v>326844644</v>
      </c>
      <c r="I18" s="25">
        <f t="shared" si="0"/>
        <v>0</v>
      </c>
      <c r="J18" s="26">
        <f t="shared" si="1"/>
        <v>0</v>
      </c>
      <c r="K18" s="2"/>
    </row>
    <row r="19" spans="1:11" ht="23.25" customHeight="1">
      <c r="A19" s="31"/>
      <c r="B19" s="32" t="s">
        <v>26</v>
      </c>
      <c r="C19" s="52">
        <v>50092095</v>
      </c>
      <c r="D19" s="52">
        <v>60947768</v>
      </c>
      <c r="E19" s="52">
        <v>0</v>
      </c>
      <c r="F19" s="53">
        <v>80948250</v>
      </c>
      <c r="G19" s="54">
        <v>46341953</v>
      </c>
      <c r="H19" s="55">
        <v>67124403</v>
      </c>
      <c r="I19" s="33">
        <f t="shared" si="0"/>
        <v>0</v>
      </c>
      <c r="J19" s="34">
        <f t="shared" si="1"/>
        <v>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52795641</v>
      </c>
      <c r="D23" s="43">
        <v>63012067</v>
      </c>
      <c r="E23" s="43">
        <v>0</v>
      </c>
      <c r="F23" s="43">
        <v>80350000</v>
      </c>
      <c r="G23" s="44">
        <v>44831753</v>
      </c>
      <c r="H23" s="45">
        <v>65205803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51370301</v>
      </c>
      <c r="D24" s="43">
        <v>52315836</v>
      </c>
      <c r="E24" s="43">
        <v>0</v>
      </c>
      <c r="F24" s="43">
        <v>54318250</v>
      </c>
      <c r="G24" s="44">
        <v>59796200</v>
      </c>
      <c r="H24" s="45">
        <v>63546600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104165942</v>
      </c>
      <c r="D26" s="46">
        <v>115327903</v>
      </c>
      <c r="E26" s="46">
        <v>0</v>
      </c>
      <c r="F26" s="46">
        <v>134668250</v>
      </c>
      <c r="G26" s="47">
        <v>104627953</v>
      </c>
      <c r="H26" s="48">
        <v>128752403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4440000</v>
      </c>
      <c r="D29" s="43">
        <v>5580000</v>
      </c>
      <c r="E29" s="43">
        <v>0</v>
      </c>
      <c r="F29" s="43">
        <v>8250000</v>
      </c>
      <c r="G29" s="44">
        <v>6025000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74719118</v>
      </c>
      <c r="D31" s="43">
        <v>79823406</v>
      </c>
      <c r="E31" s="43">
        <v>0</v>
      </c>
      <c r="F31" s="43">
        <v>73025000</v>
      </c>
      <c r="G31" s="44">
        <v>88856200</v>
      </c>
      <c r="H31" s="45">
        <v>83500000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25006824</v>
      </c>
      <c r="D32" s="43">
        <v>29924497</v>
      </c>
      <c r="E32" s="43">
        <v>0</v>
      </c>
      <c r="F32" s="43">
        <v>53393250</v>
      </c>
      <c r="G32" s="44">
        <v>9746753</v>
      </c>
      <c r="H32" s="45">
        <v>45252403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104165942</v>
      </c>
      <c r="D33" s="59">
        <v>115327903</v>
      </c>
      <c r="E33" s="59">
        <v>0</v>
      </c>
      <c r="F33" s="59">
        <v>134668250</v>
      </c>
      <c r="G33" s="60">
        <v>104627953</v>
      </c>
      <c r="H33" s="61">
        <v>128752403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68027000</v>
      </c>
      <c r="D9" s="43">
        <v>68027000</v>
      </c>
      <c r="E9" s="43">
        <v>75771254</v>
      </c>
      <c r="F9" s="43">
        <v>72109000</v>
      </c>
      <c r="G9" s="44">
        <v>76436000</v>
      </c>
      <c r="H9" s="45">
        <v>80258000</v>
      </c>
      <c r="I9" s="22">
        <f>IF($E9=0,0,(($F9/$E9)-1)*100)</f>
        <v>-4.833302613679857</v>
      </c>
      <c r="J9" s="23">
        <f>IF($E9=0,0,((($H9/$E9)^(1/3))-1)*100)</f>
        <v>1.9360856760493261</v>
      </c>
      <c r="K9" s="2"/>
    </row>
    <row r="10" spans="1:11" ht="12.75">
      <c r="A10" s="5"/>
      <c r="B10" s="21" t="s">
        <v>18</v>
      </c>
      <c r="C10" s="43">
        <v>625725000</v>
      </c>
      <c r="D10" s="43">
        <v>673816000</v>
      </c>
      <c r="E10" s="43">
        <v>623149362</v>
      </c>
      <c r="F10" s="43">
        <v>672225000</v>
      </c>
      <c r="G10" s="44">
        <v>720203000</v>
      </c>
      <c r="H10" s="45">
        <v>769471000</v>
      </c>
      <c r="I10" s="22">
        <f aca="true" t="shared" si="0" ref="I10:I33">IF($E10=0,0,(($F10/$E10)-1)*100)</f>
        <v>7.8754213664748995</v>
      </c>
      <c r="J10" s="23">
        <f aca="true" t="shared" si="1" ref="J10:J33">IF($E10=0,0,((($H10/$E10)^(1/3))-1)*100)</f>
        <v>7.283607184781826</v>
      </c>
      <c r="K10" s="2"/>
    </row>
    <row r="11" spans="1:11" ht="12.75">
      <c r="A11" s="9"/>
      <c r="B11" s="24" t="s">
        <v>19</v>
      </c>
      <c r="C11" s="46">
        <v>693752000</v>
      </c>
      <c r="D11" s="46">
        <v>741843000</v>
      </c>
      <c r="E11" s="46">
        <v>698920616</v>
      </c>
      <c r="F11" s="46">
        <v>744334000</v>
      </c>
      <c r="G11" s="47">
        <v>796639000</v>
      </c>
      <c r="H11" s="48">
        <v>849729000</v>
      </c>
      <c r="I11" s="25">
        <f t="shared" si="0"/>
        <v>6.497645506567795</v>
      </c>
      <c r="J11" s="26">
        <f t="shared" si="1"/>
        <v>6.729431574479383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312371000</v>
      </c>
      <c r="D13" s="43">
        <v>283926000</v>
      </c>
      <c r="E13" s="43">
        <v>312496116</v>
      </c>
      <c r="F13" s="43">
        <v>328394000</v>
      </c>
      <c r="G13" s="44">
        <v>351379000</v>
      </c>
      <c r="H13" s="45">
        <v>382993000</v>
      </c>
      <c r="I13" s="22">
        <f t="shared" si="0"/>
        <v>5.087386110104486</v>
      </c>
      <c r="J13" s="23">
        <f t="shared" si="1"/>
        <v>7.016005776596201</v>
      </c>
      <c r="K13" s="2"/>
    </row>
    <row r="14" spans="1:11" ht="12.75">
      <c r="A14" s="5"/>
      <c r="B14" s="21" t="s">
        <v>22</v>
      </c>
      <c r="C14" s="43">
        <v>9103000</v>
      </c>
      <c r="D14" s="43">
        <v>3000000</v>
      </c>
      <c r="E14" s="43">
        <v>0</v>
      </c>
      <c r="F14" s="43">
        <v>9649000</v>
      </c>
      <c r="G14" s="44">
        <v>10228000</v>
      </c>
      <c r="H14" s="45">
        <v>10842000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85428000</v>
      </c>
      <c r="D16" s="43">
        <v>83428000</v>
      </c>
      <c r="E16" s="43">
        <v>56669947</v>
      </c>
      <c r="F16" s="43">
        <v>69170000</v>
      </c>
      <c r="G16" s="44">
        <v>76779000</v>
      </c>
      <c r="H16" s="45">
        <v>86760000</v>
      </c>
      <c r="I16" s="22">
        <f t="shared" si="0"/>
        <v>22.057640180958703</v>
      </c>
      <c r="J16" s="23">
        <f t="shared" si="1"/>
        <v>15.253886424249142</v>
      </c>
      <c r="K16" s="2"/>
    </row>
    <row r="17" spans="1:11" ht="12.75">
      <c r="A17" s="5"/>
      <c r="B17" s="21" t="s">
        <v>24</v>
      </c>
      <c r="C17" s="43">
        <v>379130000</v>
      </c>
      <c r="D17" s="43">
        <v>381001000</v>
      </c>
      <c r="E17" s="43">
        <v>293621114</v>
      </c>
      <c r="F17" s="43">
        <v>404629000</v>
      </c>
      <c r="G17" s="44">
        <v>419833000</v>
      </c>
      <c r="H17" s="45">
        <v>437769000</v>
      </c>
      <c r="I17" s="29">
        <f t="shared" si="0"/>
        <v>37.806506653332846</v>
      </c>
      <c r="J17" s="30">
        <f t="shared" si="1"/>
        <v>14.240275237246935</v>
      </c>
      <c r="K17" s="2"/>
    </row>
    <row r="18" spans="1:11" ht="12.75">
      <c r="A18" s="5"/>
      <c r="B18" s="24" t="s">
        <v>25</v>
      </c>
      <c r="C18" s="46">
        <v>786032000</v>
      </c>
      <c r="D18" s="46">
        <v>751355000</v>
      </c>
      <c r="E18" s="46">
        <v>662787177</v>
      </c>
      <c r="F18" s="46">
        <v>811842000</v>
      </c>
      <c r="G18" s="47">
        <v>858219000</v>
      </c>
      <c r="H18" s="48">
        <v>918364000</v>
      </c>
      <c r="I18" s="25">
        <f t="shared" si="0"/>
        <v>22.489092754430274</v>
      </c>
      <c r="J18" s="26">
        <f t="shared" si="1"/>
        <v>11.484267449101647</v>
      </c>
      <c r="K18" s="2"/>
    </row>
    <row r="19" spans="1:11" ht="23.25" customHeight="1">
      <c r="A19" s="31"/>
      <c r="B19" s="32" t="s">
        <v>26</v>
      </c>
      <c r="C19" s="52">
        <v>-92280000</v>
      </c>
      <c r="D19" s="52">
        <v>-9512000</v>
      </c>
      <c r="E19" s="52">
        <v>36133439</v>
      </c>
      <c r="F19" s="53">
        <v>-67508000</v>
      </c>
      <c r="G19" s="54">
        <v>-61580000</v>
      </c>
      <c r="H19" s="55">
        <v>-68635000</v>
      </c>
      <c r="I19" s="33">
        <f t="shared" si="0"/>
        <v>-286.82971194632205</v>
      </c>
      <c r="J19" s="34">
        <f t="shared" si="1"/>
        <v>-223.84508631464251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87453</v>
      </c>
      <c r="F23" s="43">
        <v>81442000</v>
      </c>
      <c r="G23" s="44">
        <v>96967000</v>
      </c>
      <c r="H23" s="45">
        <v>94814000</v>
      </c>
      <c r="I23" s="38">
        <f t="shared" si="0"/>
        <v>93026.59371319452</v>
      </c>
      <c r="J23" s="23">
        <f t="shared" si="1"/>
        <v>927.3046460667299</v>
      </c>
      <c r="K23" s="2"/>
    </row>
    <row r="24" spans="1:11" ht="12.75">
      <c r="A24" s="9"/>
      <c r="B24" s="21" t="s">
        <v>30</v>
      </c>
      <c r="C24" s="43">
        <v>27776000</v>
      </c>
      <c r="D24" s="43">
        <v>136367295</v>
      </c>
      <c r="E24" s="43">
        <v>297934943</v>
      </c>
      <c r="F24" s="43">
        <v>239935000</v>
      </c>
      <c r="G24" s="44">
        <v>270335000</v>
      </c>
      <c r="H24" s="45">
        <v>269993000</v>
      </c>
      <c r="I24" s="38">
        <f t="shared" si="0"/>
        <v>-19.467318071516036</v>
      </c>
      <c r="J24" s="23">
        <f t="shared" si="1"/>
        <v>-3.2293434639409924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27776000</v>
      </c>
      <c r="D26" s="46">
        <v>136367295</v>
      </c>
      <c r="E26" s="46">
        <v>298022396</v>
      </c>
      <c r="F26" s="46">
        <v>321377000</v>
      </c>
      <c r="G26" s="47">
        <v>367302000</v>
      </c>
      <c r="H26" s="48">
        <v>364807000</v>
      </c>
      <c r="I26" s="25">
        <f t="shared" si="0"/>
        <v>7.836526487089923</v>
      </c>
      <c r="J26" s="26">
        <f t="shared" si="1"/>
        <v>6.9723213661409655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275688000</v>
      </c>
      <c r="D28" s="43">
        <v>283288954</v>
      </c>
      <c r="E28" s="43">
        <v>341859009</v>
      </c>
      <c r="F28" s="43">
        <v>296930000</v>
      </c>
      <c r="G28" s="44">
        <v>336215000</v>
      </c>
      <c r="H28" s="45">
        <v>328450000</v>
      </c>
      <c r="I28" s="38">
        <f t="shared" si="0"/>
        <v>-13.142555210531249</v>
      </c>
      <c r="J28" s="23">
        <f t="shared" si="1"/>
        <v>-1.3249370131097171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33446000</v>
      </c>
      <c r="D32" s="43">
        <v>78309817</v>
      </c>
      <c r="E32" s="43">
        <v>18710777</v>
      </c>
      <c r="F32" s="43">
        <v>24447000</v>
      </c>
      <c r="G32" s="44">
        <v>31087000</v>
      </c>
      <c r="H32" s="45">
        <v>36357000</v>
      </c>
      <c r="I32" s="38">
        <f t="shared" si="0"/>
        <v>30.65732117912581</v>
      </c>
      <c r="J32" s="23">
        <f t="shared" si="1"/>
        <v>24.785868439604375</v>
      </c>
      <c r="K32" s="2"/>
    </row>
    <row r="33" spans="1:11" ht="13.5" thickBot="1">
      <c r="A33" s="9"/>
      <c r="B33" s="39" t="s">
        <v>38</v>
      </c>
      <c r="C33" s="59">
        <v>309134000</v>
      </c>
      <c r="D33" s="59">
        <v>361598771</v>
      </c>
      <c r="E33" s="59">
        <v>360569786</v>
      </c>
      <c r="F33" s="59">
        <v>321377000</v>
      </c>
      <c r="G33" s="60">
        <v>367302000</v>
      </c>
      <c r="H33" s="61">
        <v>364807000</v>
      </c>
      <c r="I33" s="40">
        <f t="shared" si="0"/>
        <v>-10.86968113296104</v>
      </c>
      <c r="J33" s="41">
        <f t="shared" si="1"/>
        <v>0.39019018363533053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60349392</v>
      </c>
      <c r="D8" s="43">
        <v>73145675</v>
      </c>
      <c r="E8" s="43">
        <v>67483667</v>
      </c>
      <c r="F8" s="43">
        <v>94002912</v>
      </c>
      <c r="G8" s="44">
        <v>99643068</v>
      </c>
      <c r="H8" s="45">
        <v>105621660</v>
      </c>
      <c r="I8" s="22">
        <f>IF($E8=0,0,(($F8/$E8)-1)*100)</f>
        <v>39.297279147560246</v>
      </c>
      <c r="J8" s="23">
        <f>IF($E8=0,0,((($H8/$E8)^(1/3))-1)*100)</f>
        <v>16.105137828921357</v>
      </c>
      <c r="K8" s="2"/>
    </row>
    <row r="9" spans="1:11" ht="12.75">
      <c r="A9" s="5"/>
      <c r="B9" s="21" t="s">
        <v>17</v>
      </c>
      <c r="C9" s="43">
        <v>175545070</v>
      </c>
      <c r="D9" s="43">
        <v>175233411</v>
      </c>
      <c r="E9" s="43">
        <v>136288106</v>
      </c>
      <c r="F9" s="43">
        <v>174119148</v>
      </c>
      <c r="G9" s="44">
        <v>180050316</v>
      </c>
      <c r="H9" s="45">
        <v>190853340</v>
      </c>
      <c r="I9" s="22">
        <f>IF($E9=0,0,(($F9/$E9)-1)*100)</f>
        <v>27.75813907047766</v>
      </c>
      <c r="J9" s="23">
        <f>IF($E9=0,0,((($H9/$E9)^(1/3))-1)*100)</f>
        <v>11.87866345783506</v>
      </c>
      <c r="K9" s="2"/>
    </row>
    <row r="10" spans="1:11" ht="12.75">
      <c r="A10" s="5"/>
      <c r="B10" s="21" t="s">
        <v>18</v>
      </c>
      <c r="C10" s="43">
        <v>126392280</v>
      </c>
      <c r="D10" s="43">
        <v>123909270</v>
      </c>
      <c r="E10" s="43">
        <v>28287747</v>
      </c>
      <c r="F10" s="43">
        <v>148983012</v>
      </c>
      <c r="G10" s="44">
        <v>146214096</v>
      </c>
      <c r="H10" s="45">
        <v>158380356</v>
      </c>
      <c r="I10" s="22">
        <f aca="true" t="shared" si="0" ref="I10:I33">IF($E10=0,0,(($F10/$E10)-1)*100)</f>
        <v>426.66976977699915</v>
      </c>
      <c r="J10" s="23">
        <f aca="true" t="shared" si="1" ref="J10:J33">IF($E10=0,0,((($H10/$E10)^(1/3))-1)*100)</f>
        <v>77.56920565403158</v>
      </c>
      <c r="K10" s="2"/>
    </row>
    <row r="11" spans="1:11" ht="12.75">
      <c r="A11" s="9"/>
      <c r="B11" s="24" t="s">
        <v>19</v>
      </c>
      <c r="C11" s="46">
        <v>362286742</v>
      </c>
      <c r="D11" s="46">
        <v>372288356</v>
      </c>
      <c r="E11" s="46">
        <v>232059520</v>
      </c>
      <c r="F11" s="46">
        <v>417105072</v>
      </c>
      <c r="G11" s="47">
        <v>425907480</v>
      </c>
      <c r="H11" s="48">
        <v>454855356</v>
      </c>
      <c r="I11" s="25">
        <f t="shared" si="0"/>
        <v>79.74055621592254</v>
      </c>
      <c r="J11" s="26">
        <f t="shared" si="1"/>
        <v>25.14820967337046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136739796</v>
      </c>
      <c r="D13" s="43">
        <v>127187270</v>
      </c>
      <c r="E13" s="43">
        <v>117147360</v>
      </c>
      <c r="F13" s="43">
        <v>135834996</v>
      </c>
      <c r="G13" s="44">
        <v>145343420</v>
      </c>
      <c r="H13" s="45">
        <v>155517296</v>
      </c>
      <c r="I13" s="22">
        <f t="shared" si="0"/>
        <v>15.952246811195735</v>
      </c>
      <c r="J13" s="23">
        <f t="shared" si="1"/>
        <v>9.904480273864745</v>
      </c>
      <c r="K13" s="2"/>
    </row>
    <row r="14" spans="1:11" ht="12.75">
      <c r="A14" s="5"/>
      <c r="B14" s="21" t="s">
        <v>22</v>
      </c>
      <c r="C14" s="43">
        <v>6991536</v>
      </c>
      <c r="D14" s="43">
        <v>6991536</v>
      </c>
      <c r="E14" s="43">
        <v>0</v>
      </c>
      <c r="F14" s="43">
        <v>7306164</v>
      </c>
      <c r="G14" s="44">
        <v>7642248</v>
      </c>
      <c r="H14" s="45">
        <v>7993788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119923668</v>
      </c>
      <c r="D16" s="43">
        <v>108206165</v>
      </c>
      <c r="E16" s="43">
        <v>83575314</v>
      </c>
      <c r="F16" s="43">
        <v>116000004</v>
      </c>
      <c r="G16" s="44">
        <v>122960004</v>
      </c>
      <c r="H16" s="45">
        <v>130337604</v>
      </c>
      <c r="I16" s="22">
        <f t="shared" si="0"/>
        <v>38.79697059827978</v>
      </c>
      <c r="J16" s="23">
        <f t="shared" si="1"/>
        <v>15.965971879021023</v>
      </c>
      <c r="K16" s="2"/>
    </row>
    <row r="17" spans="1:11" ht="12.75">
      <c r="A17" s="5"/>
      <c r="B17" s="21" t="s">
        <v>24</v>
      </c>
      <c r="C17" s="43">
        <v>133594548</v>
      </c>
      <c r="D17" s="43">
        <v>123233026</v>
      </c>
      <c r="E17" s="43">
        <v>55014484</v>
      </c>
      <c r="F17" s="43">
        <v>152889264</v>
      </c>
      <c r="G17" s="44">
        <v>145414656</v>
      </c>
      <c r="H17" s="45">
        <v>152150880</v>
      </c>
      <c r="I17" s="29">
        <f t="shared" si="0"/>
        <v>177.9072943772407</v>
      </c>
      <c r="J17" s="30">
        <f t="shared" si="1"/>
        <v>40.36725539094588</v>
      </c>
      <c r="K17" s="2"/>
    </row>
    <row r="18" spans="1:11" ht="12.75">
      <c r="A18" s="5"/>
      <c r="B18" s="24" t="s">
        <v>25</v>
      </c>
      <c r="C18" s="46">
        <v>397249548</v>
      </c>
      <c r="D18" s="46">
        <v>365617997</v>
      </c>
      <c r="E18" s="46">
        <v>255737158</v>
      </c>
      <c r="F18" s="46">
        <v>412030428</v>
      </c>
      <c r="G18" s="47">
        <v>421360328</v>
      </c>
      <c r="H18" s="48">
        <v>445999568</v>
      </c>
      <c r="I18" s="25">
        <f t="shared" si="0"/>
        <v>61.11480678924257</v>
      </c>
      <c r="J18" s="26">
        <f t="shared" si="1"/>
        <v>20.368690129824827</v>
      </c>
      <c r="K18" s="2"/>
    </row>
    <row r="19" spans="1:11" ht="23.25" customHeight="1">
      <c r="A19" s="31"/>
      <c r="B19" s="32" t="s">
        <v>26</v>
      </c>
      <c r="C19" s="52">
        <v>-34962806</v>
      </c>
      <c r="D19" s="52">
        <v>6670359</v>
      </c>
      <c r="E19" s="52">
        <v>-23677638</v>
      </c>
      <c r="F19" s="53">
        <v>5074644</v>
      </c>
      <c r="G19" s="54">
        <v>4547152</v>
      </c>
      <c r="H19" s="55">
        <v>8855788</v>
      </c>
      <c r="I19" s="33">
        <f t="shared" si="0"/>
        <v>-121.43222225122285</v>
      </c>
      <c r="J19" s="34">
        <f t="shared" si="1"/>
        <v>-172.04927443026722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30000000</v>
      </c>
      <c r="D24" s="43">
        <v>111076000</v>
      </c>
      <c r="E24" s="43">
        <v>38098614</v>
      </c>
      <c r="F24" s="43">
        <v>96502848</v>
      </c>
      <c r="G24" s="44">
        <v>157496472</v>
      </c>
      <c r="H24" s="45">
        <v>177541368</v>
      </c>
      <c r="I24" s="38">
        <f t="shared" si="0"/>
        <v>153.29752940618783</v>
      </c>
      <c r="J24" s="23">
        <f t="shared" si="1"/>
        <v>67.03088995807822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30000000</v>
      </c>
      <c r="D26" s="46">
        <v>111076000</v>
      </c>
      <c r="E26" s="46">
        <v>38098614</v>
      </c>
      <c r="F26" s="46">
        <v>96502848</v>
      </c>
      <c r="G26" s="47">
        <v>157496472</v>
      </c>
      <c r="H26" s="48">
        <v>177541368</v>
      </c>
      <c r="I26" s="25">
        <f t="shared" si="0"/>
        <v>153.29752940618783</v>
      </c>
      <c r="J26" s="26">
        <f t="shared" si="1"/>
        <v>67.03088995807822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30000000</v>
      </c>
      <c r="D28" s="43">
        <v>43000000</v>
      </c>
      <c r="E28" s="43">
        <v>19895810</v>
      </c>
      <c r="F28" s="43">
        <v>44062476</v>
      </c>
      <c r="G28" s="44">
        <v>80937564</v>
      </c>
      <c r="H28" s="45">
        <v>94320000</v>
      </c>
      <c r="I28" s="38">
        <f t="shared" si="0"/>
        <v>121.46610768800063</v>
      </c>
      <c r="J28" s="23">
        <f t="shared" si="1"/>
        <v>67.98895263767726</v>
      </c>
      <c r="K28" s="2"/>
    </row>
    <row r="29" spans="1:11" ht="12.75">
      <c r="A29" s="9"/>
      <c r="B29" s="21" t="s">
        <v>35</v>
      </c>
      <c r="C29" s="43">
        <v>0</v>
      </c>
      <c r="D29" s="43">
        <v>9000000</v>
      </c>
      <c r="E29" s="43">
        <v>881100</v>
      </c>
      <c r="F29" s="43">
        <v>12380016</v>
      </c>
      <c r="G29" s="44">
        <v>35628000</v>
      </c>
      <c r="H29" s="45">
        <v>53138700</v>
      </c>
      <c r="I29" s="38">
        <f t="shared" si="0"/>
        <v>1305.063670411985</v>
      </c>
      <c r="J29" s="23">
        <f t="shared" si="1"/>
        <v>292.15874863066574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23440908</v>
      </c>
      <c r="D31" s="43">
        <v>40043306</v>
      </c>
      <c r="E31" s="43">
        <v>31468074</v>
      </c>
      <c r="F31" s="43">
        <v>23650008</v>
      </c>
      <c r="G31" s="44">
        <v>31868448</v>
      </c>
      <c r="H31" s="45">
        <v>17582664</v>
      </c>
      <c r="I31" s="38">
        <f t="shared" si="0"/>
        <v>-24.844437571870458</v>
      </c>
      <c r="J31" s="23">
        <f t="shared" si="1"/>
        <v>-17.6358593831205</v>
      </c>
      <c r="K31" s="2"/>
    </row>
    <row r="32" spans="1:11" ht="12.75">
      <c r="A32" s="9"/>
      <c r="B32" s="21" t="s">
        <v>31</v>
      </c>
      <c r="C32" s="43">
        <v>9787104</v>
      </c>
      <c r="D32" s="43">
        <v>19032694</v>
      </c>
      <c r="E32" s="43">
        <v>12493086</v>
      </c>
      <c r="F32" s="43">
        <v>16410348</v>
      </c>
      <c r="G32" s="44">
        <v>9062460</v>
      </c>
      <c r="H32" s="45">
        <v>12500004</v>
      </c>
      <c r="I32" s="38">
        <f t="shared" si="0"/>
        <v>31.35543932059701</v>
      </c>
      <c r="J32" s="23">
        <f t="shared" si="1"/>
        <v>0.018454803597633962</v>
      </c>
      <c r="K32" s="2"/>
    </row>
    <row r="33" spans="1:11" ht="13.5" thickBot="1">
      <c r="A33" s="9"/>
      <c r="B33" s="39" t="s">
        <v>38</v>
      </c>
      <c r="C33" s="59">
        <v>63228012</v>
      </c>
      <c r="D33" s="59">
        <v>111076000</v>
      </c>
      <c r="E33" s="59">
        <v>64738070</v>
      </c>
      <c r="F33" s="59">
        <v>96502848</v>
      </c>
      <c r="G33" s="60">
        <v>157496472</v>
      </c>
      <c r="H33" s="61">
        <v>177541368</v>
      </c>
      <c r="I33" s="40">
        <f t="shared" si="0"/>
        <v>49.06661258205567</v>
      </c>
      <c r="J33" s="41">
        <f t="shared" si="1"/>
        <v>39.97375220663233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57093311</v>
      </c>
      <c r="D8" s="43">
        <v>62000000</v>
      </c>
      <c r="E8" s="43">
        <v>142322812</v>
      </c>
      <c r="F8" s="43">
        <v>64790000</v>
      </c>
      <c r="G8" s="44">
        <v>67705549</v>
      </c>
      <c r="H8" s="45">
        <v>70752299</v>
      </c>
      <c r="I8" s="22">
        <f>IF($E8=0,0,(($F8/$E8)-1)*100)</f>
        <v>-54.4767285795337</v>
      </c>
      <c r="J8" s="23">
        <f>IF($E8=0,0,((($H8/$E8)^(1/3))-1)*100)</f>
        <v>-20.782339315570365</v>
      </c>
      <c r="K8" s="2"/>
    </row>
    <row r="9" spans="1:11" ht="12.75">
      <c r="A9" s="5"/>
      <c r="B9" s="21" t="s">
        <v>17</v>
      </c>
      <c r="C9" s="43">
        <v>273674310</v>
      </c>
      <c r="D9" s="43">
        <v>284502702</v>
      </c>
      <c r="E9" s="43">
        <v>185875682</v>
      </c>
      <c r="F9" s="43">
        <v>298038726</v>
      </c>
      <c r="G9" s="44">
        <v>311729096</v>
      </c>
      <c r="H9" s="45">
        <v>326048362</v>
      </c>
      <c r="I9" s="22">
        <f>IF($E9=0,0,(($F9/$E9)-1)*100)</f>
        <v>60.34304369089012</v>
      </c>
      <c r="J9" s="23">
        <f>IF($E9=0,0,((($H9/$E9)^(1/3))-1)*100)</f>
        <v>20.601622130603616</v>
      </c>
      <c r="K9" s="2"/>
    </row>
    <row r="10" spans="1:11" ht="12.75">
      <c r="A10" s="5"/>
      <c r="B10" s="21" t="s">
        <v>18</v>
      </c>
      <c r="C10" s="43">
        <v>209996354</v>
      </c>
      <c r="D10" s="43">
        <v>212792354</v>
      </c>
      <c r="E10" s="43">
        <v>169167023</v>
      </c>
      <c r="F10" s="43">
        <v>230586956</v>
      </c>
      <c r="G10" s="44">
        <v>252607746</v>
      </c>
      <c r="H10" s="45">
        <v>273410571</v>
      </c>
      <c r="I10" s="22">
        <f aca="true" t="shared" si="0" ref="I10:I33">IF($E10=0,0,(($F10/$E10)-1)*100)</f>
        <v>36.30727307886714</v>
      </c>
      <c r="J10" s="23">
        <f aca="true" t="shared" si="1" ref="J10:J33">IF($E10=0,0,((($H10/$E10)^(1/3))-1)*100)</f>
        <v>17.354531789547668</v>
      </c>
      <c r="K10" s="2"/>
    </row>
    <row r="11" spans="1:11" ht="12.75">
      <c r="A11" s="9"/>
      <c r="B11" s="24" t="s">
        <v>19</v>
      </c>
      <c r="C11" s="46">
        <v>540763975</v>
      </c>
      <c r="D11" s="46">
        <v>559295056</v>
      </c>
      <c r="E11" s="46">
        <v>497365517</v>
      </c>
      <c r="F11" s="46">
        <v>593415682</v>
      </c>
      <c r="G11" s="47">
        <v>632042391</v>
      </c>
      <c r="H11" s="48">
        <v>670211232</v>
      </c>
      <c r="I11" s="25">
        <f t="shared" si="0"/>
        <v>19.311786144595146</v>
      </c>
      <c r="J11" s="26">
        <f t="shared" si="1"/>
        <v>10.453295149534236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199908397</v>
      </c>
      <c r="D13" s="43">
        <v>192927596</v>
      </c>
      <c r="E13" s="43">
        <v>178054176</v>
      </c>
      <c r="F13" s="43">
        <v>212191182</v>
      </c>
      <c r="G13" s="44">
        <v>224040711</v>
      </c>
      <c r="H13" s="45">
        <v>236574599</v>
      </c>
      <c r="I13" s="22">
        <f t="shared" si="0"/>
        <v>19.17225799859925</v>
      </c>
      <c r="J13" s="23">
        <f t="shared" si="1"/>
        <v>9.935675576908643</v>
      </c>
      <c r="K13" s="2"/>
    </row>
    <row r="14" spans="1:11" ht="12.75">
      <c r="A14" s="5"/>
      <c r="B14" s="21" t="s">
        <v>22</v>
      </c>
      <c r="C14" s="43">
        <v>7905000</v>
      </c>
      <c r="D14" s="43">
        <v>7905000</v>
      </c>
      <c r="E14" s="43">
        <v>0</v>
      </c>
      <c r="F14" s="43">
        <v>8260725</v>
      </c>
      <c r="G14" s="44">
        <v>8640718</v>
      </c>
      <c r="H14" s="45">
        <v>9038191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153318378</v>
      </c>
      <c r="D16" s="43">
        <v>128318378</v>
      </c>
      <c r="E16" s="43">
        <v>106511179</v>
      </c>
      <c r="F16" s="43">
        <v>137311851</v>
      </c>
      <c r="G16" s="44">
        <v>144452067</v>
      </c>
      <c r="H16" s="45">
        <v>151963575</v>
      </c>
      <c r="I16" s="22">
        <f t="shared" si="0"/>
        <v>28.91778336243935</v>
      </c>
      <c r="J16" s="23">
        <f t="shared" si="1"/>
        <v>12.576593570255245</v>
      </c>
      <c r="K16" s="2"/>
    </row>
    <row r="17" spans="1:11" ht="12.75">
      <c r="A17" s="5"/>
      <c r="B17" s="21" t="s">
        <v>24</v>
      </c>
      <c r="C17" s="43">
        <v>213128991</v>
      </c>
      <c r="D17" s="43">
        <v>226470440</v>
      </c>
      <c r="E17" s="43">
        <v>134722773</v>
      </c>
      <c r="F17" s="43">
        <v>233321579</v>
      </c>
      <c r="G17" s="44">
        <v>237899814</v>
      </c>
      <c r="H17" s="45">
        <v>248820108</v>
      </c>
      <c r="I17" s="29">
        <f t="shared" si="0"/>
        <v>73.18644339364957</v>
      </c>
      <c r="J17" s="30">
        <f t="shared" si="1"/>
        <v>22.691597245069172</v>
      </c>
      <c r="K17" s="2"/>
    </row>
    <row r="18" spans="1:11" ht="12.75">
      <c r="A18" s="5"/>
      <c r="B18" s="24" t="s">
        <v>25</v>
      </c>
      <c r="C18" s="46">
        <v>574260766</v>
      </c>
      <c r="D18" s="46">
        <v>555621414</v>
      </c>
      <c r="E18" s="46">
        <v>419288128</v>
      </c>
      <c r="F18" s="46">
        <v>591085337</v>
      </c>
      <c r="G18" s="47">
        <v>615033310</v>
      </c>
      <c r="H18" s="48">
        <v>646396473</v>
      </c>
      <c r="I18" s="25">
        <f t="shared" si="0"/>
        <v>40.973544807832</v>
      </c>
      <c r="J18" s="26">
        <f t="shared" si="1"/>
        <v>15.521318607851576</v>
      </c>
      <c r="K18" s="2"/>
    </row>
    <row r="19" spans="1:11" ht="23.25" customHeight="1">
      <c r="A19" s="31"/>
      <c r="B19" s="32" t="s">
        <v>26</v>
      </c>
      <c r="C19" s="52">
        <v>-33496791</v>
      </c>
      <c r="D19" s="52">
        <v>3673642</v>
      </c>
      <c r="E19" s="52">
        <v>78077389</v>
      </c>
      <c r="F19" s="53">
        <v>2330345</v>
      </c>
      <c r="G19" s="54">
        <v>17009081</v>
      </c>
      <c r="H19" s="55">
        <v>23814759</v>
      </c>
      <c r="I19" s="33">
        <f t="shared" si="0"/>
        <v>-97.0153394858017</v>
      </c>
      <c r="J19" s="34">
        <f t="shared" si="1"/>
        <v>-32.68575644322469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16107100</v>
      </c>
      <c r="D23" s="43">
        <v>37844129</v>
      </c>
      <c r="E23" s="43">
        <v>6721339</v>
      </c>
      <c r="F23" s="43">
        <v>24610000</v>
      </c>
      <c r="G23" s="44">
        <v>2500000</v>
      </c>
      <c r="H23" s="45">
        <v>1500016</v>
      </c>
      <c r="I23" s="38">
        <f t="shared" si="0"/>
        <v>266.1472810700368</v>
      </c>
      <c r="J23" s="23">
        <f t="shared" si="1"/>
        <v>-39.343125218487444</v>
      </c>
      <c r="K23" s="2"/>
    </row>
    <row r="24" spans="1:11" ht="12.75">
      <c r="A24" s="9"/>
      <c r="B24" s="21" t="s">
        <v>30</v>
      </c>
      <c r="C24" s="43">
        <v>81460850</v>
      </c>
      <c r="D24" s="43">
        <v>100387967</v>
      </c>
      <c r="E24" s="43">
        <v>50365053</v>
      </c>
      <c r="F24" s="43">
        <v>86381850</v>
      </c>
      <c r="G24" s="44">
        <v>94612000</v>
      </c>
      <c r="H24" s="45">
        <v>91271455</v>
      </c>
      <c r="I24" s="38">
        <f t="shared" si="0"/>
        <v>71.51148436198409</v>
      </c>
      <c r="J24" s="23">
        <f t="shared" si="1"/>
        <v>21.918204885496472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97567950</v>
      </c>
      <c r="D26" s="46">
        <v>138232096</v>
      </c>
      <c r="E26" s="46">
        <v>57086392</v>
      </c>
      <c r="F26" s="46">
        <v>110991850</v>
      </c>
      <c r="G26" s="47">
        <v>97112000</v>
      </c>
      <c r="H26" s="48">
        <v>92771471</v>
      </c>
      <c r="I26" s="25">
        <f t="shared" si="0"/>
        <v>94.427859445032</v>
      </c>
      <c r="J26" s="26">
        <f t="shared" si="1"/>
        <v>17.569304527044928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60102329</v>
      </c>
      <c r="D28" s="43">
        <v>52923972</v>
      </c>
      <c r="E28" s="43">
        <v>18635758</v>
      </c>
      <c r="F28" s="43">
        <v>45028021</v>
      </c>
      <c r="G28" s="44">
        <v>57147007</v>
      </c>
      <c r="H28" s="45">
        <v>60715725</v>
      </c>
      <c r="I28" s="38">
        <f t="shared" si="0"/>
        <v>141.62162333294947</v>
      </c>
      <c r="J28" s="23">
        <f t="shared" si="1"/>
        <v>48.24658838919662</v>
      </c>
      <c r="K28" s="2"/>
    </row>
    <row r="29" spans="1:11" ht="12.75">
      <c r="A29" s="9"/>
      <c r="B29" s="21" t="s">
        <v>35</v>
      </c>
      <c r="C29" s="43">
        <v>0</v>
      </c>
      <c r="D29" s="43">
        <v>4133682</v>
      </c>
      <c r="E29" s="43">
        <v>1581996</v>
      </c>
      <c r="F29" s="43">
        <v>22163274</v>
      </c>
      <c r="G29" s="44">
        <v>14096018</v>
      </c>
      <c r="H29" s="45">
        <v>7000000</v>
      </c>
      <c r="I29" s="38">
        <f t="shared" si="0"/>
        <v>1300.969028998809</v>
      </c>
      <c r="J29" s="23">
        <f t="shared" si="1"/>
        <v>64.17141937634388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2000000</v>
      </c>
      <c r="D31" s="43">
        <v>36339793</v>
      </c>
      <c r="E31" s="43">
        <v>23111655</v>
      </c>
      <c r="F31" s="43">
        <v>14072465</v>
      </c>
      <c r="G31" s="44">
        <v>0</v>
      </c>
      <c r="H31" s="45">
        <v>0</v>
      </c>
      <c r="I31" s="38">
        <f t="shared" si="0"/>
        <v>-39.11095938391258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36523621</v>
      </c>
      <c r="D32" s="43">
        <v>52077564</v>
      </c>
      <c r="E32" s="43">
        <v>17145391</v>
      </c>
      <c r="F32" s="43">
        <v>29728090</v>
      </c>
      <c r="G32" s="44">
        <v>25868975</v>
      </c>
      <c r="H32" s="45">
        <v>25055746</v>
      </c>
      <c r="I32" s="38">
        <f t="shared" si="0"/>
        <v>73.38823010802145</v>
      </c>
      <c r="J32" s="23">
        <f t="shared" si="1"/>
        <v>13.480170956590399</v>
      </c>
      <c r="K32" s="2"/>
    </row>
    <row r="33" spans="1:11" ht="13.5" thickBot="1">
      <c r="A33" s="9"/>
      <c r="B33" s="39" t="s">
        <v>38</v>
      </c>
      <c r="C33" s="59">
        <v>98625950</v>
      </c>
      <c r="D33" s="59">
        <v>145475011</v>
      </c>
      <c r="E33" s="59">
        <v>60474800</v>
      </c>
      <c r="F33" s="59">
        <v>110991850</v>
      </c>
      <c r="G33" s="60">
        <v>97112000</v>
      </c>
      <c r="H33" s="61">
        <v>92771471</v>
      </c>
      <c r="I33" s="40">
        <f t="shared" si="0"/>
        <v>83.53405054667398</v>
      </c>
      <c r="J33" s="41">
        <f t="shared" si="1"/>
        <v>15.331161912177116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39976000</v>
      </c>
      <c r="D8" s="43">
        <v>72972322</v>
      </c>
      <c r="E8" s="43">
        <v>73530402</v>
      </c>
      <c r="F8" s="43">
        <v>77547964</v>
      </c>
      <c r="G8" s="44">
        <v>81304683</v>
      </c>
      <c r="H8" s="45">
        <v>85243443</v>
      </c>
      <c r="I8" s="22">
        <f>IF($E8=0,0,(($F8/$E8)-1)*100)</f>
        <v>5.463810737768027</v>
      </c>
      <c r="J8" s="23">
        <f>IF($E8=0,0,((($H8/$E8)^(1/3))-1)*100)</f>
        <v>5.050473461112448</v>
      </c>
      <c r="K8" s="2"/>
    </row>
    <row r="9" spans="1:11" ht="12.75">
      <c r="A9" s="5"/>
      <c r="B9" s="21" t="s">
        <v>17</v>
      </c>
      <c r="C9" s="43">
        <v>5400000</v>
      </c>
      <c r="D9" s="43">
        <v>5644318</v>
      </c>
      <c r="E9" s="43">
        <v>6687055</v>
      </c>
      <c r="F9" s="43">
        <v>5920890</v>
      </c>
      <c r="G9" s="44">
        <v>6205092</v>
      </c>
      <c r="H9" s="45">
        <v>6502936</v>
      </c>
      <c r="I9" s="22">
        <f>IF($E9=0,0,(($F9/$E9)-1)*100)</f>
        <v>-11.457435298498364</v>
      </c>
      <c r="J9" s="23">
        <f>IF($E9=0,0,((($H9/$E9)^(1/3))-1)*100)</f>
        <v>-0.9263427870776941</v>
      </c>
      <c r="K9" s="2"/>
    </row>
    <row r="10" spans="1:11" ht="12.75">
      <c r="A10" s="5"/>
      <c r="B10" s="21" t="s">
        <v>18</v>
      </c>
      <c r="C10" s="43">
        <v>320997000</v>
      </c>
      <c r="D10" s="43">
        <v>381250964</v>
      </c>
      <c r="E10" s="43">
        <v>392442354</v>
      </c>
      <c r="F10" s="43">
        <v>456001888</v>
      </c>
      <c r="G10" s="44">
        <v>395214532</v>
      </c>
      <c r="H10" s="45">
        <v>419168590</v>
      </c>
      <c r="I10" s="22">
        <f aca="true" t="shared" si="0" ref="I10:I33">IF($E10=0,0,(($F10/$E10)-1)*100)</f>
        <v>16.19589051797401</v>
      </c>
      <c r="J10" s="23">
        <f aca="true" t="shared" si="1" ref="J10:J33">IF($E10=0,0,((($H10/$E10)^(1/3))-1)*100)</f>
        <v>2.2204103140139653</v>
      </c>
      <c r="K10" s="2"/>
    </row>
    <row r="11" spans="1:11" ht="12.75">
      <c r="A11" s="9"/>
      <c r="B11" s="24" t="s">
        <v>19</v>
      </c>
      <c r="C11" s="46">
        <v>366373000</v>
      </c>
      <c r="D11" s="46">
        <v>459867604</v>
      </c>
      <c r="E11" s="46">
        <v>472659811</v>
      </c>
      <c r="F11" s="46">
        <v>539470742</v>
      </c>
      <c r="G11" s="47">
        <v>482724307</v>
      </c>
      <c r="H11" s="48">
        <v>510914969</v>
      </c>
      <c r="I11" s="25">
        <f t="shared" si="0"/>
        <v>14.135098742296082</v>
      </c>
      <c r="J11" s="26">
        <f t="shared" si="1"/>
        <v>2.6281853837877955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164551013</v>
      </c>
      <c r="D13" s="43">
        <v>141969946</v>
      </c>
      <c r="E13" s="43">
        <v>156165874</v>
      </c>
      <c r="F13" s="43">
        <v>173677590</v>
      </c>
      <c r="G13" s="44">
        <v>182311377</v>
      </c>
      <c r="H13" s="45">
        <v>193299674</v>
      </c>
      <c r="I13" s="22">
        <f t="shared" si="0"/>
        <v>11.213535679376395</v>
      </c>
      <c r="J13" s="23">
        <f t="shared" si="1"/>
        <v>7.369680757883268</v>
      </c>
      <c r="K13" s="2"/>
    </row>
    <row r="14" spans="1:11" ht="12.75">
      <c r="A14" s="5"/>
      <c r="B14" s="21" t="s">
        <v>22</v>
      </c>
      <c r="C14" s="43">
        <v>16000000</v>
      </c>
      <c r="D14" s="43">
        <v>30000000</v>
      </c>
      <c r="E14" s="43">
        <v>0</v>
      </c>
      <c r="F14" s="43">
        <v>34300000</v>
      </c>
      <c r="G14" s="44">
        <v>30000000</v>
      </c>
      <c r="H14" s="45">
        <v>31000000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191639721</v>
      </c>
      <c r="D17" s="43">
        <v>241558483</v>
      </c>
      <c r="E17" s="43">
        <v>152288154</v>
      </c>
      <c r="F17" s="43">
        <v>250141148</v>
      </c>
      <c r="G17" s="44">
        <v>243351297</v>
      </c>
      <c r="H17" s="45">
        <v>263179421</v>
      </c>
      <c r="I17" s="29">
        <f t="shared" si="0"/>
        <v>64.25515802102375</v>
      </c>
      <c r="J17" s="30">
        <f t="shared" si="1"/>
        <v>20.00387454824779</v>
      </c>
      <c r="K17" s="2"/>
    </row>
    <row r="18" spans="1:11" ht="12.75">
      <c r="A18" s="5"/>
      <c r="B18" s="24" t="s">
        <v>25</v>
      </c>
      <c r="C18" s="46">
        <v>372190734</v>
      </c>
      <c r="D18" s="46">
        <v>413528429</v>
      </c>
      <c r="E18" s="46">
        <v>308454028</v>
      </c>
      <c r="F18" s="46">
        <v>458118738</v>
      </c>
      <c r="G18" s="47">
        <v>455662674</v>
      </c>
      <c r="H18" s="48">
        <v>487479095</v>
      </c>
      <c r="I18" s="25">
        <f t="shared" si="0"/>
        <v>48.52091281492359</v>
      </c>
      <c r="J18" s="26">
        <f t="shared" si="1"/>
        <v>16.481024938172204</v>
      </c>
      <c r="K18" s="2"/>
    </row>
    <row r="19" spans="1:11" ht="23.25" customHeight="1">
      <c r="A19" s="31"/>
      <c r="B19" s="32" t="s">
        <v>26</v>
      </c>
      <c r="C19" s="52">
        <v>-5817734</v>
      </c>
      <c r="D19" s="52">
        <v>46339175</v>
      </c>
      <c r="E19" s="52">
        <v>164205783</v>
      </c>
      <c r="F19" s="53">
        <v>81352004</v>
      </c>
      <c r="G19" s="54">
        <v>27061633</v>
      </c>
      <c r="H19" s="55">
        <v>23435874</v>
      </c>
      <c r="I19" s="33">
        <f t="shared" si="0"/>
        <v>-50.45728444289931</v>
      </c>
      <c r="J19" s="34">
        <f t="shared" si="1"/>
        <v>-47.74062211034813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46550000</v>
      </c>
      <c r="D23" s="43">
        <v>36040170</v>
      </c>
      <c r="E23" s="43">
        <v>2240575240</v>
      </c>
      <c r="F23" s="43">
        <v>81366304</v>
      </c>
      <c r="G23" s="44">
        <v>30335033</v>
      </c>
      <c r="H23" s="45">
        <v>26898921</v>
      </c>
      <c r="I23" s="38">
        <f t="shared" si="0"/>
        <v>-96.36850829432535</v>
      </c>
      <c r="J23" s="23">
        <f t="shared" si="1"/>
        <v>-77.10230450102576</v>
      </c>
      <c r="K23" s="2"/>
    </row>
    <row r="24" spans="1:11" ht="12.75">
      <c r="A24" s="9"/>
      <c r="B24" s="21" t="s">
        <v>30</v>
      </c>
      <c r="C24" s="43">
        <v>57653600</v>
      </c>
      <c r="D24" s="43">
        <v>57446432</v>
      </c>
      <c r="E24" s="43">
        <v>285646346</v>
      </c>
      <c r="F24" s="43">
        <v>57271700</v>
      </c>
      <c r="G24" s="44">
        <v>62194600</v>
      </c>
      <c r="H24" s="45">
        <v>65797950</v>
      </c>
      <c r="I24" s="38">
        <f t="shared" si="0"/>
        <v>-79.95013736321346</v>
      </c>
      <c r="J24" s="23">
        <f t="shared" si="1"/>
        <v>-38.69989336328461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104203600</v>
      </c>
      <c r="D26" s="46">
        <v>93486602</v>
      </c>
      <c r="E26" s="46">
        <v>2526221586</v>
      </c>
      <c r="F26" s="46">
        <v>138638004</v>
      </c>
      <c r="G26" s="47">
        <v>92529633</v>
      </c>
      <c r="H26" s="48">
        <v>92696871</v>
      </c>
      <c r="I26" s="25">
        <f t="shared" si="0"/>
        <v>-94.51204103518415</v>
      </c>
      <c r="J26" s="26">
        <f t="shared" si="1"/>
        <v>-66.76993345499476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23649479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39402820</v>
      </c>
      <c r="D31" s="43">
        <v>56292740</v>
      </c>
      <c r="E31" s="43">
        <v>1823523679</v>
      </c>
      <c r="F31" s="43">
        <v>56713007</v>
      </c>
      <c r="G31" s="44">
        <v>35452991</v>
      </c>
      <c r="H31" s="45">
        <v>39876871</v>
      </c>
      <c r="I31" s="38">
        <f t="shared" si="0"/>
        <v>-96.88992209681089</v>
      </c>
      <c r="J31" s="23">
        <f t="shared" si="1"/>
        <v>-72.03574703634925</v>
      </c>
      <c r="K31" s="2"/>
    </row>
    <row r="32" spans="1:11" ht="12.75">
      <c r="A32" s="9"/>
      <c r="B32" s="21" t="s">
        <v>31</v>
      </c>
      <c r="C32" s="43">
        <v>69967446</v>
      </c>
      <c r="D32" s="43">
        <v>50634435</v>
      </c>
      <c r="E32" s="43">
        <v>691789803</v>
      </c>
      <c r="F32" s="43">
        <v>81924997</v>
      </c>
      <c r="G32" s="44">
        <v>57076642</v>
      </c>
      <c r="H32" s="45">
        <v>52820000</v>
      </c>
      <c r="I32" s="38">
        <f t="shared" si="0"/>
        <v>-88.15753041679338</v>
      </c>
      <c r="J32" s="23">
        <f t="shared" si="1"/>
        <v>-57.57634520631032</v>
      </c>
      <c r="K32" s="2"/>
    </row>
    <row r="33" spans="1:11" ht="13.5" thickBot="1">
      <c r="A33" s="9"/>
      <c r="B33" s="39" t="s">
        <v>38</v>
      </c>
      <c r="C33" s="59">
        <v>109370266</v>
      </c>
      <c r="D33" s="59">
        <v>106927175</v>
      </c>
      <c r="E33" s="59">
        <v>2538962961</v>
      </c>
      <c r="F33" s="59">
        <v>138638004</v>
      </c>
      <c r="G33" s="60">
        <v>92529633</v>
      </c>
      <c r="H33" s="61">
        <v>92696871</v>
      </c>
      <c r="I33" s="40">
        <f t="shared" si="0"/>
        <v>-94.53958146969596</v>
      </c>
      <c r="J33" s="41">
        <f t="shared" si="1"/>
        <v>-66.82561327075658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90845448</v>
      </c>
      <c r="D8" s="43">
        <v>90845448</v>
      </c>
      <c r="E8" s="43">
        <v>68768178</v>
      </c>
      <c r="F8" s="43">
        <v>94479240</v>
      </c>
      <c r="G8" s="44">
        <v>98258412</v>
      </c>
      <c r="H8" s="45">
        <v>102188772</v>
      </c>
      <c r="I8" s="22">
        <f>IF($E8=0,0,(($F8/$E8)-1)*100)</f>
        <v>37.38802269852197</v>
      </c>
      <c r="J8" s="23">
        <f>IF($E8=0,0,((($H8/$E8)^(1/3))-1)*100)</f>
        <v>14.113901543704067</v>
      </c>
      <c r="K8" s="2"/>
    </row>
    <row r="9" spans="1:11" ht="12.75">
      <c r="A9" s="5"/>
      <c r="B9" s="21" t="s">
        <v>17</v>
      </c>
      <c r="C9" s="43">
        <v>198374016</v>
      </c>
      <c r="D9" s="43">
        <v>198374016</v>
      </c>
      <c r="E9" s="43">
        <v>157402137</v>
      </c>
      <c r="F9" s="43">
        <v>206657544</v>
      </c>
      <c r="G9" s="44">
        <v>214923912</v>
      </c>
      <c r="H9" s="45">
        <v>223520928</v>
      </c>
      <c r="I9" s="22">
        <f>IF($E9=0,0,(($F9/$E9)-1)*100)</f>
        <v>31.292718090606364</v>
      </c>
      <c r="J9" s="23">
        <f>IF($E9=0,0,((($H9/$E9)^(1/3))-1)*100)</f>
        <v>12.400744842571898</v>
      </c>
      <c r="K9" s="2"/>
    </row>
    <row r="10" spans="1:11" ht="12.75">
      <c r="A10" s="5"/>
      <c r="B10" s="21" t="s">
        <v>18</v>
      </c>
      <c r="C10" s="43">
        <v>141344973</v>
      </c>
      <c r="D10" s="43">
        <v>134420512</v>
      </c>
      <c r="E10" s="43">
        <v>131817689</v>
      </c>
      <c r="F10" s="43">
        <v>145061172</v>
      </c>
      <c r="G10" s="44">
        <v>155214960</v>
      </c>
      <c r="H10" s="45">
        <v>166311516</v>
      </c>
      <c r="I10" s="22">
        <f aca="true" t="shared" si="0" ref="I10:I33">IF($E10=0,0,(($F10/$E10)-1)*100)</f>
        <v>10.046817768137316</v>
      </c>
      <c r="J10" s="23">
        <f aca="true" t="shared" si="1" ref="J10:J33">IF($E10=0,0,((($H10/$E10)^(1/3))-1)*100)</f>
        <v>8.05616324925522</v>
      </c>
      <c r="K10" s="2"/>
    </row>
    <row r="11" spans="1:11" ht="12.75">
      <c r="A11" s="9"/>
      <c r="B11" s="24" t="s">
        <v>19</v>
      </c>
      <c r="C11" s="46">
        <v>430564437</v>
      </c>
      <c r="D11" s="46">
        <v>423639976</v>
      </c>
      <c r="E11" s="46">
        <v>357988004</v>
      </c>
      <c r="F11" s="46">
        <v>446197956</v>
      </c>
      <c r="G11" s="47">
        <v>468397284</v>
      </c>
      <c r="H11" s="48">
        <v>492021216</v>
      </c>
      <c r="I11" s="25">
        <f t="shared" si="0"/>
        <v>24.640477059113962</v>
      </c>
      <c r="J11" s="26">
        <f t="shared" si="1"/>
        <v>11.183016333663055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132354984</v>
      </c>
      <c r="D13" s="43">
        <v>142713935</v>
      </c>
      <c r="E13" s="43">
        <v>131715214</v>
      </c>
      <c r="F13" s="43">
        <v>144153192</v>
      </c>
      <c r="G13" s="44">
        <v>153523020</v>
      </c>
      <c r="H13" s="45">
        <v>163501980</v>
      </c>
      <c r="I13" s="22">
        <f t="shared" si="0"/>
        <v>9.443083773147109</v>
      </c>
      <c r="J13" s="23">
        <f t="shared" si="1"/>
        <v>7.4720892214172885</v>
      </c>
      <c r="K13" s="2"/>
    </row>
    <row r="14" spans="1:11" ht="12.75">
      <c r="A14" s="5"/>
      <c r="B14" s="21" t="s">
        <v>22</v>
      </c>
      <c r="C14" s="43">
        <v>8999916</v>
      </c>
      <c r="D14" s="43">
        <v>8999916</v>
      </c>
      <c r="E14" s="43">
        <v>17382</v>
      </c>
      <c r="F14" s="43">
        <v>10349916</v>
      </c>
      <c r="G14" s="44">
        <v>11384856</v>
      </c>
      <c r="H14" s="45">
        <v>12523344</v>
      </c>
      <c r="I14" s="22">
        <f t="shared" si="0"/>
        <v>59443.87297204004</v>
      </c>
      <c r="J14" s="23">
        <f t="shared" si="1"/>
        <v>796.4791394217586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114240744</v>
      </c>
      <c r="D16" s="43">
        <v>117900000</v>
      </c>
      <c r="E16" s="43">
        <v>104251733</v>
      </c>
      <c r="F16" s="43">
        <v>131510004</v>
      </c>
      <c r="G16" s="44">
        <v>138449316</v>
      </c>
      <c r="H16" s="45">
        <v>150383988</v>
      </c>
      <c r="I16" s="22">
        <f t="shared" si="0"/>
        <v>26.146587894131223</v>
      </c>
      <c r="J16" s="23">
        <f t="shared" si="1"/>
        <v>12.989851581747324</v>
      </c>
      <c r="K16" s="2"/>
    </row>
    <row r="17" spans="1:11" ht="12.75">
      <c r="A17" s="5"/>
      <c r="B17" s="21" t="s">
        <v>24</v>
      </c>
      <c r="C17" s="43">
        <v>168451460</v>
      </c>
      <c r="D17" s="43">
        <v>147486051</v>
      </c>
      <c r="E17" s="43">
        <v>88413643</v>
      </c>
      <c r="F17" s="43">
        <v>138213816</v>
      </c>
      <c r="G17" s="44">
        <v>146270624</v>
      </c>
      <c r="H17" s="45">
        <v>158591436</v>
      </c>
      <c r="I17" s="29">
        <f t="shared" si="0"/>
        <v>56.3263443403186</v>
      </c>
      <c r="J17" s="30">
        <f t="shared" si="1"/>
        <v>21.502948013455402</v>
      </c>
      <c r="K17" s="2"/>
    </row>
    <row r="18" spans="1:11" ht="12.75">
      <c r="A18" s="5"/>
      <c r="B18" s="24" t="s">
        <v>25</v>
      </c>
      <c r="C18" s="46">
        <v>424047104</v>
      </c>
      <c r="D18" s="46">
        <v>417099902</v>
      </c>
      <c r="E18" s="46">
        <v>324397972</v>
      </c>
      <c r="F18" s="46">
        <v>424226928</v>
      </c>
      <c r="G18" s="47">
        <v>449627816</v>
      </c>
      <c r="H18" s="48">
        <v>485000748</v>
      </c>
      <c r="I18" s="25">
        <f t="shared" si="0"/>
        <v>30.77360668580258</v>
      </c>
      <c r="J18" s="26">
        <f t="shared" si="1"/>
        <v>14.346118229556604</v>
      </c>
      <c r="K18" s="2"/>
    </row>
    <row r="19" spans="1:11" ht="23.25" customHeight="1">
      <c r="A19" s="31"/>
      <c r="B19" s="32" t="s">
        <v>26</v>
      </c>
      <c r="C19" s="52">
        <v>6517333</v>
      </c>
      <c r="D19" s="52">
        <v>6540074</v>
      </c>
      <c r="E19" s="52">
        <v>33590032</v>
      </c>
      <c r="F19" s="53">
        <v>21971028</v>
      </c>
      <c r="G19" s="54">
        <v>18769468</v>
      </c>
      <c r="H19" s="55">
        <v>7020468</v>
      </c>
      <c r="I19" s="33">
        <f t="shared" si="0"/>
        <v>-34.59063093479637</v>
      </c>
      <c r="J19" s="34">
        <f t="shared" si="1"/>
        <v>-40.654852238027885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7920000</v>
      </c>
      <c r="G23" s="44">
        <v>250000</v>
      </c>
      <c r="H23" s="45">
        <v>250000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75615456</v>
      </c>
      <c r="D24" s="43">
        <v>84315451</v>
      </c>
      <c r="E24" s="43">
        <v>38353705</v>
      </c>
      <c r="F24" s="43">
        <v>77495000</v>
      </c>
      <c r="G24" s="44">
        <v>84406700</v>
      </c>
      <c r="H24" s="45">
        <v>64135500</v>
      </c>
      <c r="I24" s="38">
        <f t="shared" si="0"/>
        <v>102.05349131198669</v>
      </c>
      <c r="J24" s="23">
        <f t="shared" si="1"/>
        <v>18.694443093735515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75615456</v>
      </c>
      <c r="D26" s="46">
        <v>84315451</v>
      </c>
      <c r="E26" s="46">
        <v>38353705</v>
      </c>
      <c r="F26" s="46">
        <v>85415000</v>
      </c>
      <c r="G26" s="47">
        <v>84656700</v>
      </c>
      <c r="H26" s="48">
        <v>64385500</v>
      </c>
      <c r="I26" s="25">
        <f t="shared" si="0"/>
        <v>122.70338680448214</v>
      </c>
      <c r="J26" s="26">
        <f t="shared" si="1"/>
        <v>18.848466674892773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20869824</v>
      </c>
      <c r="D28" s="43">
        <v>22290842</v>
      </c>
      <c r="E28" s="43">
        <v>4935415</v>
      </c>
      <c r="F28" s="43">
        <v>27675001</v>
      </c>
      <c r="G28" s="44">
        <v>15294278</v>
      </c>
      <c r="H28" s="45">
        <v>10601722</v>
      </c>
      <c r="I28" s="38">
        <f t="shared" si="0"/>
        <v>460.7431391281179</v>
      </c>
      <c r="J28" s="23">
        <f t="shared" si="1"/>
        <v>29.02808304845945</v>
      </c>
      <c r="K28" s="2"/>
    </row>
    <row r="29" spans="1:11" ht="12.75">
      <c r="A29" s="9"/>
      <c r="B29" s="21" t="s">
        <v>35</v>
      </c>
      <c r="C29" s="43">
        <v>6000000</v>
      </c>
      <c r="D29" s="43">
        <v>14700000</v>
      </c>
      <c r="E29" s="43">
        <v>6130829</v>
      </c>
      <c r="F29" s="43">
        <v>15548000</v>
      </c>
      <c r="G29" s="44">
        <v>18000000</v>
      </c>
      <c r="H29" s="45">
        <v>4452000</v>
      </c>
      <c r="I29" s="38">
        <f t="shared" si="0"/>
        <v>153.6035501887265</v>
      </c>
      <c r="J29" s="23">
        <f t="shared" si="1"/>
        <v>-10.116774086590253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21615456</v>
      </c>
      <c r="D31" s="43">
        <v>23049929</v>
      </c>
      <c r="E31" s="43">
        <v>11701383</v>
      </c>
      <c r="F31" s="43">
        <v>12179964</v>
      </c>
      <c r="G31" s="44">
        <v>22934112</v>
      </c>
      <c r="H31" s="45">
        <v>5324240</v>
      </c>
      <c r="I31" s="38">
        <f t="shared" si="0"/>
        <v>4.0899524440829005</v>
      </c>
      <c r="J31" s="23">
        <f t="shared" si="1"/>
        <v>-23.085749958620518</v>
      </c>
      <c r="K31" s="2"/>
    </row>
    <row r="32" spans="1:11" ht="12.75">
      <c r="A32" s="9"/>
      <c r="B32" s="21" t="s">
        <v>31</v>
      </c>
      <c r="C32" s="43">
        <v>27130176</v>
      </c>
      <c r="D32" s="43">
        <v>24274680</v>
      </c>
      <c r="E32" s="43">
        <v>12986709</v>
      </c>
      <c r="F32" s="43">
        <v>30012035</v>
      </c>
      <c r="G32" s="44">
        <v>28428310</v>
      </c>
      <c r="H32" s="45">
        <v>44007538</v>
      </c>
      <c r="I32" s="38">
        <f t="shared" si="0"/>
        <v>131.09807881273076</v>
      </c>
      <c r="J32" s="23">
        <f t="shared" si="1"/>
        <v>50.202094180425206</v>
      </c>
      <c r="K32" s="2"/>
    </row>
    <row r="33" spans="1:11" ht="13.5" thickBot="1">
      <c r="A33" s="9"/>
      <c r="B33" s="39" t="s">
        <v>38</v>
      </c>
      <c r="C33" s="59">
        <v>75615456</v>
      </c>
      <c r="D33" s="59">
        <v>84315451</v>
      </c>
      <c r="E33" s="59">
        <v>35754336</v>
      </c>
      <c r="F33" s="59">
        <v>85415000</v>
      </c>
      <c r="G33" s="60">
        <v>84656700</v>
      </c>
      <c r="H33" s="61">
        <v>64385500</v>
      </c>
      <c r="I33" s="40">
        <f t="shared" si="0"/>
        <v>138.89410224259234</v>
      </c>
      <c r="J33" s="41">
        <f t="shared" si="1"/>
        <v>21.661486502361925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80769886</v>
      </c>
      <c r="D8" s="43">
        <v>78819886</v>
      </c>
      <c r="E8" s="43">
        <v>72363241</v>
      </c>
      <c r="F8" s="43">
        <v>82366781</v>
      </c>
      <c r="G8" s="44">
        <v>86155652</v>
      </c>
      <c r="H8" s="45">
        <v>90118813</v>
      </c>
      <c r="I8" s="22">
        <f>IF($E8=0,0,(($F8/$E8)-1)*100)</f>
        <v>13.824062965891759</v>
      </c>
      <c r="J8" s="23">
        <f>IF($E8=0,0,((($H8/$E8)^(1/3))-1)*100)</f>
        <v>7.588491341772063</v>
      </c>
      <c r="K8" s="2"/>
    </row>
    <row r="9" spans="1:11" ht="12.75">
      <c r="A9" s="5"/>
      <c r="B9" s="21" t="s">
        <v>17</v>
      </c>
      <c r="C9" s="43">
        <v>409913154</v>
      </c>
      <c r="D9" s="43">
        <v>428901809</v>
      </c>
      <c r="E9" s="43">
        <v>368661504</v>
      </c>
      <c r="F9" s="43">
        <v>429414444</v>
      </c>
      <c r="G9" s="44">
        <v>450811430</v>
      </c>
      <c r="H9" s="45">
        <v>483942826</v>
      </c>
      <c r="I9" s="22">
        <f>IF($E9=0,0,(($F9/$E9)-1)*100)</f>
        <v>16.479328419383865</v>
      </c>
      <c r="J9" s="23">
        <f>IF($E9=0,0,((($H9/$E9)^(1/3))-1)*100)</f>
        <v>9.493605099665503</v>
      </c>
      <c r="K9" s="2"/>
    </row>
    <row r="10" spans="1:11" ht="12.75">
      <c r="A10" s="5"/>
      <c r="B10" s="21" t="s">
        <v>18</v>
      </c>
      <c r="C10" s="43">
        <v>550323444</v>
      </c>
      <c r="D10" s="43">
        <v>544823444</v>
      </c>
      <c r="E10" s="43">
        <v>497366751</v>
      </c>
      <c r="F10" s="43">
        <v>568525117</v>
      </c>
      <c r="G10" s="44">
        <v>606659297</v>
      </c>
      <c r="H10" s="45">
        <v>642392382</v>
      </c>
      <c r="I10" s="22">
        <f aca="true" t="shared" si="0" ref="I10:I33">IF($E10=0,0,(($F10/$E10)-1)*100)</f>
        <v>14.307021097998573</v>
      </c>
      <c r="J10" s="23">
        <f aca="true" t="shared" si="1" ref="J10:J33">IF($E10=0,0,((($H10/$E10)^(1/3))-1)*100)</f>
        <v>8.903342864465813</v>
      </c>
      <c r="K10" s="2"/>
    </row>
    <row r="11" spans="1:11" ht="12.75">
      <c r="A11" s="9"/>
      <c r="B11" s="24" t="s">
        <v>19</v>
      </c>
      <c r="C11" s="46">
        <v>1041006484</v>
      </c>
      <c r="D11" s="46">
        <v>1052545139</v>
      </c>
      <c r="E11" s="46">
        <v>938391496</v>
      </c>
      <c r="F11" s="46">
        <v>1080306342</v>
      </c>
      <c r="G11" s="47">
        <v>1143626379</v>
      </c>
      <c r="H11" s="48">
        <v>1216454021</v>
      </c>
      <c r="I11" s="25">
        <f t="shared" si="0"/>
        <v>15.12320248051353</v>
      </c>
      <c r="J11" s="26">
        <f t="shared" si="1"/>
        <v>9.036159173905855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378961326</v>
      </c>
      <c r="D13" s="43">
        <v>327373588</v>
      </c>
      <c r="E13" s="43">
        <v>283902241</v>
      </c>
      <c r="F13" s="43">
        <v>375134700</v>
      </c>
      <c r="G13" s="44">
        <v>394987866</v>
      </c>
      <c r="H13" s="45">
        <v>415861044</v>
      </c>
      <c r="I13" s="22">
        <f t="shared" si="0"/>
        <v>32.13516690768215</v>
      </c>
      <c r="J13" s="23">
        <f t="shared" si="1"/>
        <v>13.569001186390107</v>
      </c>
      <c r="K13" s="2"/>
    </row>
    <row r="14" spans="1:11" ht="12.75">
      <c r="A14" s="5"/>
      <c r="B14" s="21" t="s">
        <v>22</v>
      </c>
      <c r="C14" s="43">
        <v>7000000</v>
      </c>
      <c r="D14" s="43">
        <v>10000000</v>
      </c>
      <c r="E14" s="43">
        <v>-54522</v>
      </c>
      <c r="F14" s="43">
        <v>55000000</v>
      </c>
      <c r="G14" s="44">
        <v>57530000</v>
      </c>
      <c r="H14" s="45">
        <v>60176380</v>
      </c>
      <c r="I14" s="22">
        <f t="shared" si="0"/>
        <v>-100976.7103187704</v>
      </c>
      <c r="J14" s="23">
        <f t="shared" si="1"/>
        <v>-1133.4387931737901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280617637</v>
      </c>
      <c r="D16" s="43">
        <v>251606657</v>
      </c>
      <c r="E16" s="43">
        <v>199305420</v>
      </c>
      <c r="F16" s="43">
        <v>269111948</v>
      </c>
      <c r="G16" s="44">
        <v>281528098</v>
      </c>
      <c r="H16" s="45">
        <v>294807523</v>
      </c>
      <c r="I16" s="22">
        <f t="shared" si="0"/>
        <v>35.0249019820936</v>
      </c>
      <c r="J16" s="23">
        <f t="shared" si="1"/>
        <v>13.939196071096083</v>
      </c>
      <c r="K16" s="2"/>
    </row>
    <row r="17" spans="1:11" ht="12.75">
      <c r="A17" s="5"/>
      <c r="B17" s="21" t="s">
        <v>24</v>
      </c>
      <c r="C17" s="43">
        <v>373598279</v>
      </c>
      <c r="D17" s="43">
        <v>418289704</v>
      </c>
      <c r="E17" s="43">
        <v>237040085</v>
      </c>
      <c r="F17" s="43">
        <v>332096935</v>
      </c>
      <c r="G17" s="44">
        <v>339756033</v>
      </c>
      <c r="H17" s="45">
        <v>350153317</v>
      </c>
      <c r="I17" s="29">
        <f t="shared" si="0"/>
        <v>40.10159294365761</v>
      </c>
      <c r="J17" s="30">
        <f t="shared" si="1"/>
        <v>13.888223040984515</v>
      </c>
      <c r="K17" s="2"/>
    </row>
    <row r="18" spans="1:11" ht="12.75">
      <c r="A18" s="5"/>
      <c r="B18" s="24" t="s">
        <v>25</v>
      </c>
      <c r="C18" s="46">
        <v>1040177242</v>
      </c>
      <c r="D18" s="46">
        <v>1007269949</v>
      </c>
      <c r="E18" s="46">
        <v>720193224</v>
      </c>
      <c r="F18" s="46">
        <v>1031343583</v>
      </c>
      <c r="G18" s="47">
        <v>1073801997</v>
      </c>
      <c r="H18" s="48">
        <v>1120998264</v>
      </c>
      <c r="I18" s="25">
        <f t="shared" si="0"/>
        <v>43.20373319702324</v>
      </c>
      <c r="J18" s="26">
        <f t="shared" si="1"/>
        <v>15.89160291295386</v>
      </c>
      <c r="K18" s="2"/>
    </row>
    <row r="19" spans="1:11" ht="23.25" customHeight="1">
      <c r="A19" s="31"/>
      <c r="B19" s="32" t="s">
        <v>26</v>
      </c>
      <c r="C19" s="52">
        <v>829242</v>
      </c>
      <c r="D19" s="52">
        <v>45275190</v>
      </c>
      <c r="E19" s="52">
        <v>218198272</v>
      </c>
      <c r="F19" s="53">
        <v>48962759</v>
      </c>
      <c r="G19" s="54">
        <v>69824382</v>
      </c>
      <c r="H19" s="55">
        <v>95455757</v>
      </c>
      <c r="I19" s="33">
        <f t="shared" si="0"/>
        <v>-77.56042770127895</v>
      </c>
      <c r="J19" s="34">
        <f t="shared" si="1"/>
        <v>-24.086862764539852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36887100</v>
      </c>
      <c r="D23" s="43">
        <v>42482717</v>
      </c>
      <c r="E23" s="43">
        <v>5572893</v>
      </c>
      <c r="F23" s="43">
        <v>42500000</v>
      </c>
      <c r="G23" s="44">
        <v>35006000</v>
      </c>
      <c r="H23" s="45">
        <v>36035276</v>
      </c>
      <c r="I23" s="38">
        <f t="shared" si="0"/>
        <v>662.6200610706145</v>
      </c>
      <c r="J23" s="23">
        <f t="shared" si="1"/>
        <v>86.30122734960663</v>
      </c>
      <c r="K23" s="2"/>
    </row>
    <row r="24" spans="1:11" ht="12.75">
      <c r="A24" s="9"/>
      <c r="B24" s="21" t="s">
        <v>30</v>
      </c>
      <c r="C24" s="43">
        <v>478476000</v>
      </c>
      <c r="D24" s="43">
        <v>490975000</v>
      </c>
      <c r="E24" s="43">
        <v>176713706</v>
      </c>
      <c r="F24" s="43">
        <v>283843700</v>
      </c>
      <c r="G24" s="44">
        <v>395618000</v>
      </c>
      <c r="H24" s="45">
        <v>597240000</v>
      </c>
      <c r="I24" s="38">
        <f t="shared" si="0"/>
        <v>60.62347761525639</v>
      </c>
      <c r="J24" s="23">
        <f t="shared" si="1"/>
        <v>50.06965494367681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515363100</v>
      </c>
      <c r="D26" s="46">
        <v>533457717</v>
      </c>
      <c r="E26" s="46">
        <v>182286599</v>
      </c>
      <c r="F26" s="46">
        <v>326343700</v>
      </c>
      <c r="G26" s="47">
        <v>430624000</v>
      </c>
      <c r="H26" s="48">
        <v>633275276</v>
      </c>
      <c r="I26" s="25">
        <f t="shared" si="0"/>
        <v>79.02780664638985</v>
      </c>
      <c r="J26" s="26">
        <f t="shared" si="1"/>
        <v>51.453482383875105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305990918</v>
      </c>
      <c r="D28" s="43">
        <v>374362759</v>
      </c>
      <c r="E28" s="43">
        <v>114834320</v>
      </c>
      <c r="F28" s="43">
        <v>202707427</v>
      </c>
      <c r="G28" s="44">
        <v>326687749</v>
      </c>
      <c r="H28" s="45">
        <v>508411800</v>
      </c>
      <c r="I28" s="38">
        <f t="shared" si="0"/>
        <v>76.52164178792542</v>
      </c>
      <c r="J28" s="23">
        <f t="shared" si="1"/>
        <v>64.20308272602115</v>
      </c>
      <c r="K28" s="2"/>
    </row>
    <row r="29" spans="1:11" ht="12.75">
      <c r="A29" s="9"/>
      <c r="B29" s="21" t="s">
        <v>35</v>
      </c>
      <c r="C29" s="43">
        <v>22500000</v>
      </c>
      <c r="D29" s="43">
        <v>16011900</v>
      </c>
      <c r="E29" s="43">
        <v>5150364</v>
      </c>
      <c r="F29" s="43">
        <v>26830000</v>
      </c>
      <c r="G29" s="44">
        <v>27152751</v>
      </c>
      <c r="H29" s="45">
        <v>19000000</v>
      </c>
      <c r="I29" s="38">
        <f t="shared" si="0"/>
        <v>420.93405436974945</v>
      </c>
      <c r="J29" s="23">
        <f t="shared" si="1"/>
        <v>54.51544337266279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40000000</v>
      </c>
      <c r="D31" s="43">
        <v>20809742</v>
      </c>
      <c r="E31" s="43">
        <v>12388433</v>
      </c>
      <c r="F31" s="43">
        <v>66306273</v>
      </c>
      <c r="G31" s="44">
        <v>49277500</v>
      </c>
      <c r="H31" s="45">
        <v>25000000</v>
      </c>
      <c r="I31" s="38">
        <f t="shared" si="0"/>
        <v>435.2272801572241</v>
      </c>
      <c r="J31" s="23">
        <f t="shared" si="1"/>
        <v>26.36919261791373</v>
      </c>
      <c r="K31" s="2"/>
    </row>
    <row r="32" spans="1:11" ht="12.75">
      <c r="A32" s="9"/>
      <c r="B32" s="21" t="s">
        <v>31</v>
      </c>
      <c r="C32" s="43">
        <v>146872182</v>
      </c>
      <c r="D32" s="43">
        <v>122273316</v>
      </c>
      <c r="E32" s="43">
        <v>49913482</v>
      </c>
      <c r="F32" s="43">
        <v>30500000</v>
      </c>
      <c r="G32" s="44">
        <v>27506000</v>
      </c>
      <c r="H32" s="45">
        <v>80863476</v>
      </c>
      <c r="I32" s="38">
        <f t="shared" si="0"/>
        <v>-38.89426508052474</v>
      </c>
      <c r="J32" s="23">
        <f t="shared" si="1"/>
        <v>17.44778918869081</v>
      </c>
      <c r="K32" s="2"/>
    </row>
    <row r="33" spans="1:11" ht="13.5" thickBot="1">
      <c r="A33" s="9"/>
      <c r="B33" s="39" t="s">
        <v>38</v>
      </c>
      <c r="C33" s="59">
        <v>515363100</v>
      </c>
      <c r="D33" s="59">
        <v>533457717</v>
      </c>
      <c r="E33" s="59">
        <v>182286599</v>
      </c>
      <c r="F33" s="59">
        <v>326343700</v>
      </c>
      <c r="G33" s="60">
        <v>430624000</v>
      </c>
      <c r="H33" s="61">
        <v>633275276</v>
      </c>
      <c r="I33" s="40">
        <f t="shared" si="0"/>
        <v>79.02780664638985</v>
      </c>
      <c r="J33" s="41">
        <f t="shared" si="1"/>
        <v>51.453482383875105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128575380</v>
      </c>
      <c r="D8" s="43">
        <v>128575380</v>
      </c>
      <c r="E8" s="43">
        <v>88595629</v>
      </c>
      <c r="F8" s="43">
        <v>142532256</v>
      </c>
      <c r="G8" s="44">
        <v>150947436</v>
      </c>
      <c r="H8" s="45">
        <v>174638352</v>
      </c>
      <c r="I8" s="22">
        <f>IF($E8=0,0,(($F8/$E8)-1)*100)</f>
        <v>60.8795576133897</v>
      </c>
      <c r="J8" s="23">
        <f>IF($E8=0,0,((($H8/$E8)^(1/3))-1)*100)</f>
        <v>25.384093045103874</v>
      </c>
      <c r="K8" s="2"/>
    </row>
    <row r="9" spans="1:11" ht="12.75">
      <c r="A9" s="5"/>
      <c r="B9" s="21" t="s">
        <v>17</v>
      </c>
      <c r="C9" s="43">
        <v>262579980</v>
      </c>
      <c r="D9" s="43">
        <v>294783451</v>
      </c>
      <c r="E9" s="43">
        <v>152387239</v>
      </c>
      <c r="F9" s="43">
        <v>392784120</v>
      </c>
      <c r="G9" s="44">
        <v>406051164</v>
      </c>
      <c r="H9" s="45">
        <v>436254288</v>
      </c>
      <c r="I9" s="22">
        <f>IF($E9=0,0,(($F9/$E9)-1)*100)</f>
        <v>157.75394486936008</v>
      </c>
      <c r="J9" s="23">
        <f>IF($E9=0,0,((($H9/$E9)^(1/3))-1)*100)</f>
        <v>41.99194322924025</v>
      </c>
      <c r="K9" s="2"/>
    </row>
    <row r="10" spans="1:11" ht="12.75">
      <c r="A10" s="5"/>
      <c r="B10" s="21" t="s">
        <v>18</v>
      </c>
      <c r="C10" s="43">
        <v>172638144</v>
      </c>
      <c r="D10" s="43">
        <v>114078967</v>
      </c>
      <c r="E10" s="43">
        <v>196656633</v>
      </c>
      <c r="F10" s="43">
        <v>193546944</v>
      </c>
      <c r="G10" s="44">
        <v>204898356</v>
      </c>
      <c r="H10" s="45">
        <v>216895812</v>
      </c>
      <c r="I10" s="22">
        <f aca="true" t="shared" si="0" ref="I10:I33">IF($E10=0,0,(($F10/$E10)-1)*100)</f>
        <v>-1.5812784712936678</v>
      </c>
      <c r="J10" s="23">
        <f aca="true" t="shared" si="1" ref="J10:J33">IF($E10=0,0,((($H10/$E10)^(1/3))-1)*100)</f>
        <v>3.319157401442685</v>
      </c>
      <c r="K10" s="2"/>
    </row>
    <row r="11" spans="1:11" ht="12.75">
      <c r="A11" s="9"/>
      <c r="B11" s="24" t="s">
        <v>19</v>
      </c>
      <c r="C11" s="46">
        <v>563793504</v>
      </c>
      <c r="D11" s="46">
        <v>537437798</v>
      </c>
      <c r="E11" s="46">
        <v>437639501</v>
      </c>
      <c r="F11" s="46">
        <v>728863320</v>
      </c>
      <c r="G11" s="47">
        <v>761896956</v>
      </c>
      <c r="H11" s="48">
        <v>827788452</v>
      </c>
      <c r="I11" s="25">
        <f t="shared" si="0"/>
        <v>66.5442260889517</v>
      </c>
      <c r="J11" s="26">
        <f t="shared" si="1"/>
        <v>23.670927086923665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202982976</v>
      </c>
      <c r="D13" s="43">
        <v>174405607</v>
      </c>
      <c r="E13" s="43">
        <v>102269720</v>
      </c>
      <c r="F13" s="43">
        <v>239372028</v>
      </c>
      <c r="G13" s="44">
        <v>247344516</v>
      </c>
      <c r="H13" s="45">
        <v>270526932</v>
      </c>
      <c r="I13" s="22">
        <f t="shared" si="0"/>
        <v>134.0595319905051</v>
      </c>
      <c r="J13" s="23">
        <f t="shared" si="1"/>
        <v>38.299670942737606</v>
      </c>
      <c r="K13" s="2"/>
    </row>
    <row r="14" spans="1:11" ht="12.75">
      <c r="A14" s="5"/>
      <c r="B14" s="21" t="s">
        <v>22</v>
      </c>
      <c r="C14" s="43">
        <v>25374960</v>
      </c>
      <c r="D14" s="43">
        <v>25374960</v>
      </c>
      <c r="E14" s="43">
        <v>14033</v>
      </c>
      <c r="F14" s="43">
        <v>28595184</v>
      </c>
      <c r="G14" s="44">
        <v>29096436</v>
      </c>
      <c r="H14" s="45">
        <v>31676496</v>
      </c>
      <c r="I14" s="22">
        <f t="shared" si="0"/>
        <v>203670.99693579422</v>
      </c>
      <c r="J14" s="23">
        <f t="shared" si="1"/>
        <v>1211.7836185042852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216726000</v>
      </c>
      <c r="D16" s="43">
        <v>164452770</v>
      </c>
      <c r="E16" s="43">
        <v>257714976</v>
      </c>
      <c r="F16" s="43">
        <v>200425440</v>
      </c>
      <c r="G16" s="44">
        <v>219787776</v>
      </c>
      <c r="H16" s="45">
        <v>239746632</v>
      </c>
      <c r="I16" s="22">
        <f t="shared" si="0"/>
        <v>-22.22980475919257</v>
      </c>
      <c r="J16" s="23">
        <f t="shared" si="1"/>
        <v>-2.3802661042859996</v>
      </c>
      <c r="K16" s="2"/>
    </row>
    <row r="17" spans="1:11" ht="12.75">
      <c r="A17" s="5"/>
      <c r="B17" s="21" t="s">
        <v>24</v>
      </c>
      <c r="C17" s="43">
        <v>259574388</v>
      </c>
      <c r="D17" s="43">
        <v>231771298</v>
      </c>
      <c r="E17" s="43">
        <v>76454480</v>
      </c>
      <c r="F17" s="43">
        <v>257960328</v>
      </c>
      <c r="G17" s="44">
        <v>263046480</v>
      </c>
      <c r="H17" s="45">
        <v>282751836</v>
      </c>
      <c r="I17" s="29">
        <f t="shared" si="0"/>
        <v>237.40380943013412</v>
      </c>
      <c r="J17" s="30">
        <f t="shared" si="1"/>
        <v>54.64438825872491</v>
      </c>
      <c r="K17" s="2"/>
    </row>
    <row r="18" spans="1:11" ht="12.75">
      <c r="A18" s="5"/>
      <c r="B18" s="24" t="s">
        <v>25</v>
      </c>
      <c r="C18" s="46">
        <v>704658324</v>
      </c>
      <c r="D18" s="46">
        <v>596004635</v>
      </c>
      <c r="E18" s="46">
        <v>436453209</v>
      </c>
      <c r="F18" s="46">
        <v>726352980</v>
      </c>
      <c r="G18" s="47">
        <v>759275208</v>
      </c>
      <c r="H18" s="48">
        <v>824701896</v>
      </c>
      <c r="I18" s="25">
        <f t="shared" si="0"/>
        <v>66.4217297575191</v>
      </c>
      <c r="J18" s="26">
        <f t="shared" si="1"/>
        <v>23.628832324482275</v>
      </c>
      <c r="K18" s="2"/>
    </row>
    <row r="19" spans="1:11" ht="23.25" customHeight="1">
      <c r="A19" s="31"/>
      <c r="B19" s="32" t="s">
        <v>26</v>
      </c>
      <c r="C19" s="52">
        <v>-140864820</v>
      </c>
      <c r="D19" s="52">
        <v>-58566837</v>
      </c>
      <c r="E19" s="52">
        <v>1186292</v>
      </c>
      <c r="F19" s="53">
        <v>2510340</v>
      </c>
      <c r="G19" s="54">
        <v>2621748</v>
      </c>
      <c r="H19" s="55">
        <v>3086556</v>
      </c>
      <c r="I19" s="33">
        <f t="shared" si="0"/>
        <v>111.61231804648435</v>
      </c>
      <c r="J19" s="34">
        <f t="shared" si="1"/>
        <v>37.539524868856745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150000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59630088</v>
      </c>
      <c r="D24" s="43">
        <v>59630092</v>
      </c>
      <c r="E24" s="43">
        <v>21876272</v>
      </c>
      <c r="F24" s="43">
        <v>70398480</v>
      </c>
      <c r="G24" s="44">
        <v>74366700</v>
      </c>
      <c r="H24" s="45">
        <v>66538740</v>
      </c>
      <c r="I24" s="38">
        <f t="shared" si="0"/>
        <v>221.80291047761705</v>
      </c>
      <c r="J24" s="23">
        <f t="shared" si="1"/>
        <v>44.88844542434332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59630088</v>
      </c>
      <c r="D26" s="46">
        <v>59780092</v>
      </c>
      <c r="E26" s="46">
        <v>21876272</v>
      </c>
      <c r="F26" s="46">
        <v>70398480</v>
      </c>
      <c r="G26" s="47">
        <v>74366700</v>
      </c>
      <c r="H26" s="48">
        <v>66538740</v>
      </c>
      <c r="I26" s="25">
        <f t="shared" si="0"/>
        <v>221.80291047761705</v>
      </c>
      <c r="J26" s="26">
        <f t="shared" si="1"/>
        <v>44.88844542434332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9700000</v>
      </c>
      <c r="E28" s="43">
        <v>559578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22999992</v>
      </c>
      <c r="D29" s="43">
        <v>22999992</v>
      </c>
      <c r="E29" s="43">
        <v>3068345</v>
      </c>
      <c r="F29" s="43">
        <v>37850016</v>
      </c>
      <c r="G29" s="44">
        <v>41097540</v>
      </c>
      <c r="H29" s="45">
        <v>36950256</v>
      </c>
      <c r="I29" s="38">
        <f t="shared" si="0"/>
        <v>1133.5645437524138</v>
      </c>
      <c r="J29" s="23">
        <f t="shared" si="1"/>
        <v>129.2122129267299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9764196</v>
      </c>
      <c r="D31" s="43">
        <v>10702203</v>
      </c>
      <c r="E31" s="43">
        <v>10371005</v>
      </c>
      <c r="F31" s="43">
        <v>16250004</v>
      </c>
      <c r="G31" s="44">
        <v>15572304</v>
      </c>
      <c r="H31" s="45">
        <v>13677468</v>
      </c>
      <c r="I31" s="38">
        <f t="shared" si="0"/>
        <v>56.686878465491056</v>
      </c>
      <c r="J31" s="23">
        <f t="shared" si="1"/>
        <v>9.663378444884207</v>
      </c>
      <c r="K31" s="2"/>
    </row>
    <row r="32" spans="1:11" ht="12.75">
      <c r="A32" s="9"/>
      <c r="B32" s="21" t="s">
        <v>31</v>
      </c>
      <c r="C32" s="43">
        <v>26865900</v>
      </c>
      <c r="D32" s="43">
        <v>16377897</v>
      </c>
      <c r="E32" s="43">
        <v>10531682</v>
      </c>
      <c r="F32" s="43">
        <v>16298460</v>
      </c>
      <c r="G32" s="44">
        <v>17696856</v>
      </c>
      <c r="H32" s="45">
        <v>15911016</v>
      </c>
      <c r="I32" s="38">
        <f t="shared" si="0"/>
        <v>54.756476695745285</v>
      </c>
      <c r="J32" s="23">
        <f t="shared" si="1"/>
        <v>14.744899979908288</v>
      </c>
      <c r="K32" s="2"/>
    </row>
    <row r="33" spans="1:11" ht="13.5" thickBot="1">
      <c r="A33" s="9"/>
      <c r="B33" s="39" t="s">
        <v>38</v>
      </c>
      <c r="C33" s="59">
        <v>59630088</v>
      </c>
      <c r="D33" s="59">
        <v>59780092</v>
      </c>
      <c r="E33" s="59">
        <v>24530610</v>
      </c>
      <c r="F33" s="59">
        <v>70398480</v>
      </c>
      <c r="G33" s="60">
        <v>74366700</v>
      </c>
      <c r="H33" s="61">
        <v>66538740</v>
      </c>
      <c r="I33" s="40">
        <f t="shared" si="0"/>
        <v>186.98218266891854</v>
      </c>
      <c r="J33" s="41">
        <f t="shared" si="1"/>
        <v>39.46184560483954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141612168</v>
      </c>
      <c r="D10" s="43">
        <v>144263168</v>
      </c>
      <c r="E10" s="43">
        <v>138287154</v>
      </c>
      <c r="F10" s="43">
        <v>150268368</v>
      </c>
      <c r="G10" s="44">
        <v>154391124</v>
      </c>
      <c r="H10" s="45">
        <v>160066872</v>
      </c>
      <c r="I10" s="22">
        <f aca="true" t="shared" si="0" ref="I10:I33">IF($E10=0,0,(($F10/$E10)-1)*100)</f>
        <v>8.664010830680624</v>
      </c>
      <c r="J10" s="23">
        <f aca="true" t="shared" si="1" ref="J10:J33">IF($E10=0,0,((($H10/$E10)^(1/3))-1)*100)</f>
        <v>4.996109335047327</v>
      </c>
      <c r="K10" s="2"/>
    </row>
    <row r="11" spans="1:11" ht="12.75">
      <c r="A11" s="9"/>
      <c r="B11" s="24" t="s">
        <v>19</v>
      </c>
      <c r="C11" s="46">
        <v>141612168</v>
      </c>
      <c r="D11" s="46">
        <v>144263168</v>
      </c>
      <c r="E11" s="46">
        <v>138287154</v>
      </c>
      <c r="F11" s="46">
        <v>150268368</v>
      </c>
      <c r="G11" s="47">
        <v>154391124</v>
      </c>
      <c r="H11" s="48">
        <v>160066872</v>
      </c>
      <c r="I11" s="25">
        <f t="shared" si="0"/>
        <v>8.664010830680624</v>
      </c>
      <c r="J11" s="26">
        <f t="shared" si="1"/>
        <v>4.996109335047327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102895884</v>
      </c>
      <c r="D13" s="43">
        <v>107717901</v>
      </c>
      <c r="E13" s="43">
        <v>93992666</v>
      </c>
      <c r="F13" s="43">
        <v>122511252</v>
      </c>
      <c r="G13" s="44">
        <v>130100640</v>
      </c>
      <c r="H13" s="45">
        <v>138117780</v>
      </c>
      <c r="I13" s="22">
        <f t="shared" si="0"/>
        <v>30.341288542661403</v>
      </c>
      <c r="J13" s="23">
        <f t="shared" si="1"/>
        <v>13.689024582041775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66089040</v>
      </c>
      <c r="D17" s="43">
        <v>62959020</v>
      </c>
      <c r="E17" s="43">
        <v>57208442</v>
      </c>
      <c r="F17" s="43">
        <v>62414319</v>
      </c>
      <c r="G17" s="44">
        <v>58294399</v>
      </c>
      <c r="H17" s="45">
        <v>64068555</v>
      </c>
      <c r="I17" s="29">
        <f t="shared" si="0"/>
        <v>9.099840544512649</v>
      </c>
      <c r="J17" s="30">
        <f t="shared" si="1"/>
        <v>3.8472346507881783</v>
      </c>
      <c r="K17" s="2"/>
    </row>
    <row r="18" spans="1:11" ht="12.75">
      <c r="A18" s="5"/>
      <c r="B18" s="24" t="s">
        <v>25</v>
      </c>
      <c r="C18" s="46">
        <v>168984924</v>
      </c>
      <c r="D18" s="46">
        <v>170676921</v>
      </c>
      <c r="E18" s="46">
        <v>151201108</v>
      </c>
      <c r="F18" s="46">
        <v>184925571</v>
      </c>
      <c r="G18" s="47">
        <v>188395039</v>
      </c>
      <c r="H18" s="48">
        <v>202186335</v>
      </c>
      <c r="I18" s="25">
        <f t="shared" si="0"/>
        <v>22.304375573755706</v>
      </c>
      <c r="J18" s="26">
        <f t="shared" si="1"/>
        <v>10.170573136961192</v>
      </c>
      <c r="K18" s="2"/>
    </row>
    <row r="19" spans="1:11" ht="23.25" customHeight="1">
      <c r="A19" s="31"/>
      <c r="B19" s="32" t="s">
        <v>26</v>
      </c>
      <c r="C19" s="52">
        <v>-27372756</v>
      </c>
      <c r="D19" s="52">
        <v>-26413753</v>
      </c>
      <c r="E19" s="52">
        <v>-12913954</v>
      </c>
      <c r="F19" s="53">
        <v>-34657203</v>
      </c>
      <c r="G19" s="54">
        <v>-34003915</v>
      </c>
      <c r="H19" s="55">
        <v>-42119463</v>
      </c>
      <c r="I19" s="33">
        <f t="shared" si="0"/>
        <v>168.3701908803454</v>
      </c>
      <c r="J19" s="34">
        <f t="shared" si="1"/>
        <v>48.30001563364568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10328004</v>
      </c>
      <c r="D23" s="43">
        <v>8404713</v>
      </c>
      <c r="E23" s="43">
        <v>4556991</v>
      </c>
      <c r="F23" s="43">
        <v>13638684</v>
      </c>
      <c r="G23" s="44">
        <v>0</v>
      </c>
      <c r="H23" s="45">
        <v>0</v>
      </c>
      <c r="I23" s="38">
        <f t="shared" si="0"/>
        <v>199.29144033859183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10328004</v>
      </c>
      <c r="D26" s="46">
        <v>8404713</v>
      </c>
      <c r="E26" s="46">
        <v>4556991</v>
      </c>
      <c r="F26" s="46">
        <v>13638684</v>
      </c>
      <c r="G26" s="47">
        <v>0</v>
      </c>
      <c r="H26" s="48">
        <v>0</v>
      </c>
      <c r="I26" s="25">
        <f t="shared" si="0"/>
        <v>199.29144033859183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10328004</v>
      </c>
      <c r="D32" s="43">
        <v>29506728</v>
      </c>
      <c r="E32" s="43">
        <v>4873341</v>
      </c>
      <c r="F32" s="43">
        <v>14938680</v>
      </c>
      <c r="G32" s="44">
        <v>-500000</v>
      </c>
      <c r="H32" s="45">
        <v>0</v>
      </c>
      <c r="I32" s="38">
        <f t="shared" si="0"/>
        <v>206.53877904296047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10328004</v>
      </c>
      <c r="D33" s="59">
        <v>29506728</v>
      </c>
      <c r="E33" s="59">
        <v>4873341</v>
      </c>
      <c r="F33" s="59">
        <v>14938680</v>
      </c>
      <c r="G33" s="60">
        <v>-500000</v>
      </c>
      <c r="H33" s="61">
        <v>0</v>
      </c>
      <c r="I33" s="40">
        <f t="shared" si="0"/>
        <v>206.53877904296047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37508820</v>
      </c>
      <c r="D8" s="43">
        <v>37405602</v>
      </c>
      <c r="E8" s="43">
        <v>34184219</v>
      </c>
      <c r="F8" s="43">
        <v>39126263</v>
      </c>
      <c r="G8" s="44">
        <v>41004326</v>
      </c>
      <c r="H8" s="45">
        <v>42972532</v>
      </c>
      <c r="I8" s="22">
        <f>IF($E8=0,0,(($F8/$E8)-1)*100)</f>
        <v>14.457092028342089</v>
      </c>
      <c r="J8" s="23">
        <f>IF($E8=0,0,((($H8/$E8)^(1/3))-1)*100)</f>
        <v>7.924926240290686</v>
      </c>
      <c r="K8" s="2"/>
    </row>
    <row r="9" spans="1:11" ht="12.75">
      <c r="A9" s="5"/>
      <c r="B9" s="21" t="s">
        <v>17</v>
      </c>
      <c r="C9" s="43">
        <v>65756676</v>
      </c>
      <c r="D9" s="43">
        <v>64845294</v>
      </c>
      <c r="E9" s="43">
        <v>60526794</v>
      </c>
      <c r="F9" s="43">
        <v>68838176</v>
      </c>
      <c r="G9" s="44">
        <v>73544172</v>
      </c>
      <c r="H9" s="45">
        <v>77074292</v>
      </c>
      <c r="I9" s="22">
        <f>IF($E9=0,0,(($F9/$E9)-1)*100)</f>
        <v>13.731740029052265</v>
      </c>
      <c r="J9" s="23">
        <f>IF($E9=0,0,((($H9/$E9)^(1/3))-1)*100)</f>
        <v>8.389519519907696</v>
      </c>
      <c r="K9" s="2"/>
    </row>
    <row r="10" spans="1:11" ht="12.75">
      <c r="A10" s="5"/>
      <c r="B10" s="21" t="s">
        <v>18</v>
      </c>
      <c r="C10" s="43">
        <v>165361584</v>
      </c>
      <c r="D10" s="43">
        <v>169343762</v>
      </c>
      <c r="E10" s="43">
        <v>161929700</v>
      </c>
      <c r="F10" s="43">
        <v>182477143</v>
      </c>
      <c r="G10" s="44">
        <v>194749654</v>
      </c>
      <c r="H10" s="45">
        <v>205468025</v>
      </c>
      <c r="I10" s="22">
        <f aca="true" t="shared" si="0" ref="I10:I33">IF($E10=0,0,(($F10/$E10)-1)*100)</f>
        <v>12.689113238646144</v>
      </c>
      <c r="J10" s="23">
        <f aca="true" t="shared" si="1" ref="J10:J33">IF($E10=0,0,((($H10/$E10)^(1/3))-1)*100)</f>
        <v>8.26113562266082</v>
      </c>
      <c r="K10" s="2"/>
    </row>
    <row r="11" spans="1:11" ht="12.75">
      <c r="A11" s="9"/>
      <c r="B11" s="24" t="s">
        <v>19</v>
      </c>
      <c r="C11" s="46">
        <v>268627080</v>
      </c>
      <c r="D11" s="46">
        <v>271594658</v>
      </c>
      <c r="E11" s="46">
        <v>256640713</v>
      </c>
      <c r="F11" s="46">
        <v>290441582</v>
      </c>
      <c r="G11" s="47">
        <v>309298152</v>
      </c>
      <c r="H11" s="48">
        <v>325514849</v>
      </c>
      <c r="I11" s="25">
        <f t="shared" si="0"/>
        <v>13.170501517426825</v>
      </c>
      <c r="J11" s="26">
        <f t="shared" si="1"/>
        <v>8.246804293818055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93981636</v>
      </c>
      <c r="D13" s="43">
        <v>90067494</v>
      </c>
      <c r="E13" s="43">
        <v>73341772</v>
      </c>
      <c r="F13" s="43">
        <v>97556651</v>
      </c>
      <c r="G13" s="44">
        <v>99881897</v>
      </c>
      <c r="H13" s="45">
        <v>103562249</v>
      </c>
      <c r="I13" s="22">
        <f t="shared" si="0"/>
        <v>33.01649024787674</v>
      </c>
      <c r="J13" s="23">
        <f t="shared" si="1"/>
        <v>12.188934874285184</v>
      </c>
      <c r="K13" s="2"/>
    </row>
    <row r="14" spans="1:11" ht="12.75">
      <c r="A14" s="5"/>
      <c r="B14" s="21" t="s">
        <v>22</v>
      </c>
      <c r="C14" s="43">
        <v>13320912</v>
      </c>
      <c r="D14" s="43">
        <v>13320914</v>
      </c>
      <c r="E14" s="43">
        <v>0</v>
      </c>
      <c r="F14" s="43">
        <v>13986959</v>
      </c>
      <c r="G14" s="44">
        <v>14686308</v>
      </c>
      <c r="H14" s="45">
        <v>15420623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42224004</v>
      </c>
      <c r="D16" s="43">
        <v>39000000</v>
      </c>
      <c r="E16" s="43">
        <v>30872447</v>
      </c>
      <c r="F16" s="43">
        <v>42000000</v>
      </c>
      <c r="G16" s="44">
        <v>51577500</v>
      </c>
      <c r="H16" s="45">
        <v>59314125</v>
      </c>
      <c r="I16" s="22">
        <f t="shared" si="0"/>
        <v>36.04363787554643</v>
      </c>
      <c r="J16" s="23">
        <f t="shared" si="1"/>
        <v>24.31657163697267</v>
      </c>
      <c r="K16" s="2"/>
    </row>
    <row r="17" spans="1:11" ht="12.75">
      <c r="A17" s="5"/>
      <c r="B17" s="21" t="s">
        <v>24</v>
      </c>
      <c r="C17" s="43">
        <v>148848756</v>
      </c>
      <c r="D17" s="43">
        <v>150099914</v>
      </c>
      <c r="E17" s="43">
        <v>64841969</v>
      </c>
      <c r="F17" s="43">
        <v>154986326</v>
      </c>
      <c r="G17" s="44">
        <v>161464267</v>
      </c>
      <c r="H17" s="45">
        <v>167603237</v>
      </c>
      <c r="I17" s="29">
        <f t="shared" si="0"/>
        <v>139.02162193748313</v>
      </c>
      <c r="J17" s="30">
        <f t="shared" si="1"/>
        <v>37.23832303963015</v>
      </c>
      <c r="K17" s="2"/>
    </row>
    <row r="18" spans="1:11" ht="12.75">
      <c r="A18" s="5"/>
      <c r="B18" s="24" t="s">
        <v>25</v>
      </c>
      <c r="C18" s="46">
        <v>298375308</v>
      </c>
      <c r="D18" s="46">
        <v>292488322</v>
      </c>
      <c r="E18" s="46">
        <v>169056188</v>
      </c>
      <c r="F18" s="46">
        <v>308529936</v>
      </c>
      <c r="G18" s="47">
        <v>327609972</v>
      </c>
      <c r="H18" s="48">
        <v>345900234</v>
      </c>
      <c r="I18" s="25">
        <f t="shared" si="0"/>
        <v>82.50141544656147</v>
      </c>
      <c r="J18" s="26">
        <f t="shared" si="1"/>
        <v>26.95211131929851</v>
      </c>
      <c r="K18" s="2"/>
    </row>
    <row r="19" spans="1:11" ht="23.25" customHeight="1">
      <c r="A19" s="31"/>
      <c r="B19" s="32" t="s">
        <v>26</v>
      </c>
      <c r="C19" s="52">
        <v>-29748228</v>
      </c>
      <c r="D19" s="52">
        <v>-20893664</v>
      </c>
      <c r="E19" s="52">
        <v>87584525</v>
      </c>
      <c r="F19" s="53">
        <v>-18088354</v>
      </c>
      <c r="G19" s="54">
        <v>-18311820</v>
      </c>
      <c r="H19" s="55">
        <v>-20385385</v>
      </c>
      <c r="I19" s="33">
        <f t="shared" si="0"/>
        <v>-120.6524543005742</v>
      </c>
      <c r="J19" s="34">
        <f t="shared" si="1"/>
        <v>-161.5125663275524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14740012</v>
      </c>
      <c r="G23" s="44">
        <v>31907993</v>
      </c>
      <c r="H23" s="45">
        <v>29770000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34536624</v>
      </c>
      <c r="D24" s="43">
        <v>34536624</v>
      </c>
      <c r="E24" s="43">
        <v>27974844</v>
      </c>
      <c r="F24" s="43">
        <v>42576100</v>
      </c>
      <c r="G24" s="44">
        <v>39590750</v>
      </c>
      <c r="H24" s="45">
        <v>35930900</v>
      </c>
      <c r="I24" s="38">
        <f t="shared" si="0"/>
        <v>52.194235649714436</v>
      </c>
      <c r="J24" s="23">
        <f t="shared" si="1"/>
        <v>8.700983642540105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34536624</v>
      </c>
      <c r="D26" s="46">
        <v>34536624</v>
      </c>
      <c r="E26" s="46">
        <v>27974844</v>
      </c>
      <c r="F26" s="46">
        <v>57316112</v>
      </c>
      <c r="G26" s="47">
        <v>71498743</v>
      </c>
      <c r="H26" s="48">
        <v>65700900</v>
      </c>
      <c r="I26" s="25">
        <f t="shared" si="0"/>
        <v>104.88447406534243</v>
      </c>
      <c r="J26" s="26">
        <f t="shared" si="1"/>
        <v>32.92333074032561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6300024</v>
      </c>
      <c r="D29" s="43">
        <v>6487586</v>
      </c>
      <c r="E29" s="43">
        <v>1520014</v>
      </c>
      <c r="F29" s="43">
        <v>6030000</v>
      </c>
      <c r="G29" s="44">
        <v>13242993</v>
      </c>
      <c r="H29" s="45">
        <v>10170000</v>
      </c>
      <c r="I29" s="38">
        <f t="shared" si="0"/>
        <v>296.70687243670125</v>
      </c>
      <c r="J29" s="23">
        <f t="shared" si="1"/>
        <v>88.43335830974948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40536624</v>
      </c>
      <c r="D31" s="43">
        <v>40536624</v>
      </c>
      <c r="E31" s="43">
        <v>31082892</v>
      </c>
      <c r="F31" s="43">
        <v>48576100</v>
      </c>
      <c r="G31" s="44">
        <v>49590750</v>
      </c>
      <c r="H31" s="45">
        <v>47180900</v>
      </c>
      <c r="I31" s="38">
        <f t="shared" si="0"/>
        <v>56.27921623251788</v>
      </c>
      <c r="J31" s="23">
        <f t="shared" si="1"/>
        <v>14.925111523312395</v>
      </c>
      <c r="K31" s="2"/>
    </row>
    <row r="32" spans="1:11" ht="12.75">
      <c r="A32" s="9"/>
      <c r="B32" s="21" t="s">
        <v>31</v>
      </c>
      <c r="C32" s="43">
        <v>3380064</v>
      </c>
      <c r="D32" s="43">
        <v>3540066</v>
      </c>
      <c r="E32" s="43">
        <v>947855</v>
      </c>
      <c r="F32" s="43">
        <v>2710012</v>
      </c>
      <c r="G32" s="44">
        <v>8665000</v>
      </c>
      <c r="H32" s="45">
        <v>8350000</v>
      </c>
      <c r="I32" s="38">
        <f t="shared" si="0"/>
        <v>185.90997568193447</v>
      </c>
      <c r="J32" s="23">
        <f t="shared" si="1"/>
        <v>106.52922881432833</v>
      </c>
      <c r="K32" s="2"/>
    </row>
    <row r="33" spans="1:11" ht="13.5" thickBot="1">
      <c r="A33" s="9"/>
      <c r="B33" s="39" t="s">
        <v>38</v>
      </c>
      <c r="C33" s="59">
        <v>50216712</v>
      </c>
      <c r="D33" s="59">
        <v>50564276</v>
      </c>
      <c r="E33" s="59">
        <v>33550761</v>
      </c>
      <c r="F33" s="59">
        <v>57316112</v>
      </c>
      <c r="G33" s="60">
        <v>71498743</v>
      </c>
      <c r="H33" s="61">
        <v>65700900</v>
      </c>
      <c r="I33" s="40">
        <f t="shared" si="0"/>
        <v>70.83401476348033</v>
      </c>
      <c r="J33" s="41">
        <f t="shared" si="1"/>
        <v>25.109315453309723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34727088</v>
      </c>
      <c r="D8" s="43">
        <v>36658388</v>
      </c>
      <c r="E8" s="43">
        <v>32775888</v>
      </c>
      <c r="F8" s="43">
        <v>38344704</v>
      </c>
      <c r="G8" s="44">
        <v>40108560</v>
      </c>
      <c r="H8" s="45">
        <v>41953512</v>
      </c>
      <c r="I8" s="22">
        <f>IF($E8=0,0,(($F8/$E8)-1)*100)</f>
        <v>16.990587714968996</v>
      </c>
      <c r="J8" s="23">
        <f>IF($E8=0,0,((($H8/$E8)^(1/3))-1)*100)</f>
        <v>8.577028479316628</v>
      </c>
      <c r="K8" s="2"/>
    </row>
    <row r="9" spans="1:11" ht="12.75">
      <c r="A9" s="5"/>
      <c r="B9" s="21" t="s">
        <v>17</v>
      </c>
      <c r="C9" s="43">
        <v>101507188</v>
      </c>
      <c r="D9" s="43">
        <v>102855928</v>
      </c>
      <c r="E9" s="43">
        <v>85157193</v>
      </c>
      <c r="F9" s="43">
        <v>110873064</v>
      </c>
      <c r="G9" s="44">
        <v>115973244</v>
      </c>
      <c r="H9" s="45">
        <v>121308036</v>
      </c>
      <c r="I9" s="22">
        <f>IF($E9=0,0,(($F9/$E9)-1)*100)</f>
        <v>30.198119611575258</v>
      </c>
      <c r="J9" s="23">
        <f>IF($E9=0,0,((($H9/$E9)^(1/3))-1)*100)</f>
        <v>12.51819188663994</v>
      </c>
      <c r="K9" s="2"/>
    </row>
    <row r="10" spans="1:11" ht="12.75">
      <c r="A10" s="5"/>
      <c r="B10" s="21" t="s">
        <v>18</v>
      </c>
      <c r="C10" s="43">
        <v>364768127</v>
      </c>
      <c r="D10" s="43">
        <v>352773341</v>
      </c>
      <c r="E10" s="43">
        <v>293533945</v>
      </c>
      <c r="F10" s="43">
        <v>382350236</v>
      </c>
      <c r="G10" s="44">
        <v>407533596</v>
      </c>
      <c r="H10" s="45">
        <v>431244060</v>
      </c>
      <c r="I10" s="22">
        <f aca="true" t="shared" si="0" ref="I10:I33">IF($E10=0,0,(($F10/$E10)-1)*100)</f>
        <v>30.257587755310556</v>
      </c>
      <c r="J10" s="23">
        <f aca="true" t="shared" si="1" ref="J10:J33">IF($E10=0,0,((($H10/$E10)^(1/3))-1)*100)</f>
        <v>13.681099384798046</v>
      </c>
      <c r="K10" s="2"/>
    </row>
    <row r="11" spans="1:11" ht="12.75">
      <c r="A11" s="9"/>
      <c r="B11" s="24" t="s">
        <v>19</v>
      </c>
      <c r="C11" s="46">
        <v>501002403</v>
      </c>
      <c r="D11" s="46">
        <v>492287657</v>
      </c>
      <c r="E11" s="46">
        <v>411467026</v>
      </c>
      <c r="F11" s="46">
        <v>531568004</v>
      </c>
      <c r="G11" s="47">
        <v>563615400</v>
      </c>
      <c r="H11" s="48">
        <v>594505608</v>
      </c>
      <c r="I11" s="25">
        <f t="shared" si="0"/>
        <v>29.18848180072635</v>
      </c>
      <c r="J11" s="26">
        <f t="shared" si="1"/>
        <v>13.050799844261585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147531807</v>
      </c>
      <c r="D13" s="43">
        <v>142767672</v>
      </c>
      <c r="E13" s="43">
        <v>131117973</v>
      </c>
      <c r="F13" s="43">
        <v>169748772</v>
      </c>
      <c r="G13" s="44">
        <v>177557244</v>
      </c>
      <c r="H13" s="45">
        <v>185725020</v>
      </c>
      <c r="I13" s="22">
        <f t="shared" si="0"/>
        <v>29.462626759795917</v>
      </c>
      <c r="J13" s="23">
        <f t="shared" si="1"/>
        <v>12.305940462527598</v>
      </c>
      <c r="K13" s="2"/>
    </row>
    <row r="14" spans="1:11" ht="12.75">
      <c r="A14" s="5"/>
      <c r="B14" s="21" t="s">
        <v>22</v>
      </c>
      <c r="C14" s="43">
        <v>55759572</v>
      </c>
      <c r="D14" s="43">
        <v>43504937</v>
      </c>
      <c r="E14" s="43">
        <v>0</v>
      </c>
      <c r="F14" s="43">
        <v>40462668</v>
      </c>
      <c r="G14" s="44">
        <v>47553936</v>
      </c>
      <c r="H14" s="45">
        <v>49741416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80941008</v>
      </c>
      <c r="D16" s="43">
        <v>87000003</v>
      </c>
      <c r="E16" s="43">
        <v>68113992</v>
      </c>
      <c r="F16" s="43">
        <v>94047003</v>
      </c>
      <c r="G16" s="44">
        <v>98937444</v>
      </c>
      <c r="H16" s="45">
        <v>107742876</v>
      </c>
      <c r="I16" s="22">
        <f t="shared" si="0"/>
        <v>38.07295716862402</v>
      </c>
      <c r="J16" s="23">
        <f t="shared" si="1"/>
        <v>16.515600205272918</v>
      </c>
      <c r="K16" s="2"/>
    </row>
    <row r="17" spans="1:11" ht="12.75">
      <c r="A17" s="5"/>
      <c r="B17" s="21" t="s">
        <v>24</v>
      </c>
      <c r="C17" s="43">
        <v>198362129</v>
      </c>
      <c r="D17" s="43">
        <v>212831802</v>
      </c>
      <c r="E17" s="43">
        <v>153908816</v>
      </c>
      <c r="F17" s="43">
        <v>208190349</v>
      </c>
      <c r="G17" s="44">
        <v>205892688</v>
      </c>
      <c r="H17" s="45">
        <v>214309824</v>
      </c>
      <c r="I17" s="29">
        <f t="shared" si="0"/>
        <v>35.26863139535814</v>
      </c>
      <c r="J17" s="30">
        <f t="shared" si="1"/>
        <v>11.667345938726248</v>
      </c>
      <c r="K17" s="2"/>
    </row>
    <row r="18" spans="1:11" ht="12.75">
      <c r="A18" s="5"/>
      <c r="B18" s="24" t="s">
        <v>25</v>
      </c>
      <c r="C18" s="46">
        <v>482594516</v>
      </c>
      <c r="D18" s="46">
        <v>486104414</v>
      </c>
      <c r="E18" s="46">
        <v>353140781</v>
      </c>
      <c r="F18" s="46">
        <v>512448792</v>
      </c>
      <c r="G18" s="47">
        <v>529941312</v>
      </c>
      <c r="H18" s="48">
        <v>557519136</v>
      </c>
      <c r="I18" s="25">
        <f t="shared" si="0"/>
        <v>45.111757002089206</v>
      </c>
      <c r="J18" s="26">
        <f t="shared" si="1"/>
        <v>16.440475009456556</v>
      </c>
      <c r="K18" s="2"/>
    </row>
    <row r="19" spans="1:11" ht="23.25" customHeight="1">
      <c r="A19" s="31"/>
      <c r="B19" s="32" t="s">
        <v>26</v>
      </c>
      <c r="C19" s="52">
        <v>18407887</v>
      </c>
      <c r="D19" s="52">
        <v>6183243</v>
      </c>
      <c r="E19" s="52">
        <v>58326245</v>
      </c>
      <c r="F19" s="53">
        <v>19119212</v>
      </c>
      <c r="G19" s="54">
        <v>33674088</v>
      </c>
      <c r="H19" s="55">
        <v>36986472</v>
      </c>
      <c r="I19" s="33">
        <f t="shared" si="0"/>
        <v>-67.22022478902936</v>
      </c>
      <c r="J19" s="34">
        <f t="shared" si="1"/>
        <v>-14.086852526549565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15897926</v>
      </c>
      <c r="E23" s="43">
        <v>6483688</v>
      </c>
      <c r="F23" s="43">
        <v>14718520</v>
      </c>
      <c r="G23" s="44">
        <v>27237048</v>
      </c>
      <c r="H23" s="45">
        <v>24776952</v>
      </c>
      <c r="I23" s="38">
        <f t="shared" si="0"/>
        <v>127.00845568139614</v>
      </c>
      <c r="J23" s="23">
        <f t="shared" si="1"/>
        <v>56.341853762078586</v>
      </c>
      <c r="K23" s="2"/>
    </row>
    <row r="24" spans="1:11" ht="12.75">
      <c r="A24" s="9"/>
      <c r="B24" s="21" t="s">
        <v>30</v>
      </c>
      <c r="C24" s="43">
        <v>77399276</v>
      </c>
      <c r="D24" s="43">
        <v>97204617</v>
      </c>
      <c r="E24" s="43">
        <v>70710168</v>
      </c>
      <c r="F24" s="43">
        <v>74561000</v>
      </c>
      <c r="G24" s="44">
        <v>77207004</v>
      </c>
      <c r="H24" s="45">
        <v>72606000</v>
      </c>
      <c r="I24" s="38">
        <f t="shared" si="0"/>
        <v>5.445938128728534</v>
      </c>
      <c r="J24" s="23">
        <f t="shared" si="1"/>
        <v>0.8858399280684548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77399276</v>
      </c>
      <c r="D26" s="46">
        <v>113102543</v>
      </c>
      <c r="E26" s="46">
        <v>77193856</v>
      </c>
      <c r="F26" s="46">
        <v>89279520</v>
      </c>
      <c r="G26" s="47">
        <v>104444052</v>
      </c>
      <c r="H26" s="48">
        <v>97382952</v>
      </c>
      <c r="I26" s="25">
        <f t="shared" si="0"/>
        <v>15.656251191804692</v>
      </c>
      <c r="J26" s="26">
        <f t="shared" si="1"/>
        <v>8.052146804185888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19521750</v>
      </c>
      <c r="D29" s="43">
        <v>19573872</v>
      </c>
      <c r="E29" s="43">
        <v>16111411</v>
      </c>
      <c r="F29" s="43">
        <v>20000000</v>
      </c>
      <c r="G29" s="44">
        <v>19812288</v>
      </c>
      <c r="H29" s="45">
        <v>12646500</v>
      </c>
      <c r="I29" s="38">
        <f t="shared" si="0"/>
        <v>24.135620399727877</v>
      </c>
      <c r="J29" s="23">
        <f t="shared" si="1"/>
        <v>-7.754414747294369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69529713</v>
      </c>
      <c r="D31" s="43">
        <v>89534201</v>
      </c>
      <c r="E31" s="43">
        <v>64834648</v>
      </c>
      <c r="F31" s="43">
        <v>63090390</v>
      </c>
      <c r="G31" s="44">
        <v>80646972</v>
      </c>
      <c r="H31" s="45">
        <v>83301660</v>
      </c>
      <c r="I31" s="38">
        <f t="shared" si="0"/>
        <v>-2.6903176832239417</v>
      </c>
      <c r="J31" s="23">
        <f t="shared" si="1"/>
        <v>8.713171640303297</v>
      </c>
      <c r="K31" s="2"/>
    </row>
    <row r="32" spans="1:11" ht="12.75">
      <c r="A32" s="9"/>
      <c r="B32" s="21" t="s">
        <v>31</v>
      </c>
      <c r="C32" s="43">
        <v>6602108</v>
      </c>
      <c r="D32" s="43">
        <v>3994466</v>
      </c>
      <c r="E32" s="43">
        <v>3343485</v>
      </c>
      <c r="F32" s="43">
        <v>6189130</v>
      </c>
      <c r="G32" s="44">
        <v>3984792</v>
      </c>
      <c r="H32" s="45">
        <v>1434792</v>
      </c>
      <c r="I32" s="38">
        <f t="shared" si="0"/>
        <v>85.11014704716786</v>
      </c>
      <c r="J32" s="23">
        <f t="shared" si="1"/>
        <v>-24.57247529156096</v>
      </c>
      <c r="K32" s="2"/>
    </row>
    <row r="33" spans="1:11" ht="13.5" thickBot="1">
      <c r="A33" s="9"/>
      <c r="B33" s="39" t="s">
        <v>38</v>
      </c>
      <c r="C33" s="59">
        <v>95653571</v>
      </c>
      <c r="D33" s="59">
        <v>113102539</v>
      </c>
      <c r="E33" s="59">
        <v>84289544</v>
      </c>
      <c r="F33" s="59">
        <v>89279520</v>
      </c>
      <c r="G33" s="60">
        <v>104444052</v>
      </c>
      <c r="H33" s="61">
        <v>97382952</v>
      </c>
      <c r="I33" s="40">
        <f t="shared" si="0"/>
        <v>5.920041517842356</v>
      </c>
      <c r="J33" s="41">
        <f t="shared" si="1"/>
        <v>4.930822475428909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43049421</v>
      </c>
      <c r="D8" s="43">
        <v>41414151</v>
      </c>
      <c r="E8" s="43">
        <v>41019968</v>
      </c>
      <c r="F8" s="43">
        <v>43378419</v>
      </c>
      <c r="G8" s="44">
        <v>43475573</v>
      </c>
      <c r="H8" s="45">
        <v>43587474</v>
      </c>
      <c r="I8" s="22">
        <f>IF($E8=0,0,(($F8/$E8)-1)*100)</f>
        <v>5.749519356036559</v>
      </c>
      <c r="J8" s="23">
        <f>IF($E8=0,0,((($H8/$E8)^(1/3))-1)*100)</f>
        <v>2.044310298289065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128843</v>
      </c>
      <c r="F9" s="43">
        <v>0</v>
      </c>
      <c r="G9" s="44">
        <v>0</v>
      </c>
      <c r="H9" s="45">
        <v>0</v>
      </c>
      <c r="I9" s="22">
        <f>IF($E9=0,0,(($F9/$E9)-1)*100)</f>
        <v>-100</v>
      </c>
      <c r="J9" s="23">
        <f>IF($E9=0,0,((($H9/$E9)^(1/3))-1)*100)</f>
        <v>-100</v>
      </c>
      <c r="K9" s="2"/>
    </row>
    <row r="10" spans="1:11" ht="12.75">
      <c r="A10" s="5"/>
      <c r="B10" s="21" t="s">
        <v>18</v>
      </c>
      <c r="C10" s="43">
        <v>322033368</v>
      </c>
      <c r="D10" s="43">
        <v>324841882</v>
      </c>
      <c r="E10" s="43">
        <v>314082589</v>
      </c>
      <c r="F10" s="43">
        <v>339009344</v>
      </c>
      <c r="G10" s="44">
        <v>359490250</v>
      </c>
      <c r="H10" s="45">
        <v>374342172</v>
      </c>
      <c r="I10" s="22">
        <f aca="true" t="shared" si="0" ref="I10:I33">IF($E10=0,0,(($F10/$E10)-1)*100)</f>
        <v>7.936369564248591</v>
      </c>
      <c r="J10" s="23">
        <f aca="true" t="shared" si="1" ref="J10:J33">IF($E10=0,0,((($H10/$E10)^(1/3))-1)*100)</f>
        <v>6.025004092959962</v>
      </c>
      <c r="K10" s="2"/>
    </row>
    <row r="11" spans="1:11" ht="12.75">
      <c r="A11" s="9"/>
      <c r="B11" s="24" t="s">
        <v>19</v>
      </c>
      <c r="C11" s="46">
        <v>365082789</v>
      </c>
      <c r="D11" s="46">
        <v>366256033</v>
      </c>
      <c r="E11" s="46">
        <v>355231400</v>
      </c>
      <c r="F11" s="46">
        <v>382387763</v>
      </c>
      <c r="G11" s="47">
        <v>402965823</v>
      </c>
      <c r="H11" s="48">
        <v>417929646</v>
      </c>
      <c r="I11" s="25">
        <f t="shared" si="0"/>
        <v>7.644696668143647</v>
      </c>
      <c r="J11" s="26">
        <f t="shared" si="1"/>
        <v>5.567590821619972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90078598</v>
      </c>
      <c r="D13" s="43">
        <v>82587718</v>
      </c>
      <c r="E13" s="43">
        <v>70538650</v>
      </c>
      <c r="F13" s="43">
        <v>84777631</v>
      </c>
      <c r="G13" s="44">
        <v>90706279</v>
      </c>
      <c r="H13" s="45">
        <v>97049574</v>
      </c>
      <c r="I13" s="22">
        <f t="shared" si="0"/>
        <v>20.18606962282381</v>
      </c>
      <c r="J13" s="23">
        <f t="shared" si="1"/>
        <v>11.221520990403677</v>
      </c>
      <c r="K13" s="2"/>
    </row>
    <row r="14" spans="1:11" ht="12.75">
      <c r="A14" s="5"/>
      <c r="B14" s="21" t="s">
        <v>22</v>
      </c>
      <c r="C14" s="43">
        <v>35906194</v>
      </c>
      <c r="D14" s="43">
        <v>43839019</v>
      </c>
      <c r="E14" s="43">
        <v>0</v>
      </c>
      <c r="F14" s="43">
        <v>39101845</v>
      </c>
      <c r="G14" s="44">
        <v>39173658</v>
      </c>
      <c r="H14" s="45">
        <v>39568626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211042564</v>
      </c>
      <c r="D17" s="43">
        <v>222138602</v>
      </c>
      <c r="E17" s="43">
        <v>218384836</v>
      </c>
      <c r="F17" s="43">
        <v>194100161</v>
      </c>
      <c r="G17" s="44">
        <v>202116464</v>
      </c>
      <c r="H17" s="45">
        <v>224558746</v>
      </c>
      <c r="I17" s="29">
        <f t="shared" si="0"/>
        <v>-11.120128780370075</v>
      </c>
      <c r="J17" s="30">
        <f t="shared" si="1"/>
        <v>0.9336158742998535</v>
      </c>
      <c r="K17" s="2"/>
    </row>
    <row r="18" spans="1:11" ht="12.75">
      <c r="A18" s="5"/>
      <c r="B18" s="24" t="s">
        <v>25</v>
      </c>
      <c r="C18" s="46">
        <v>337027356</v>
      </c>
      <c r="D18" s="46">
        <v>348565339</v>
      </c>
      <c r="E18" s="46">
        <v>288923486</v>
      </c>
      <c r="F18" s="46">
        <v>317979637</v>
      </c>
      <c r="G18" s="47">
        <v>331996401</v>
      </c>
      <c r="H18" s="48">
        <v>361176946</v>
      </c>
      <c r="I18" s="25">
        <f t="shared" si="0"/>
        <v>10.056694041134474</v>
      </c>
      <c r="J18" s="26">
        <f t="shared" si="1"/>
        <v>7.723980283414922</v>
      </c>
      <c r="K18" s="2"/>
    </row>
    <row r="19" spans="1:11" ht="23.25" customHeight="1">
      <c r="A19" s="31"/>
      <c r="B19" s="32" t="s">
        <v>26</v>
      </c>
      <c r="C19" s="52">
        <v>28055433</v>
      </c>
      <c r="D19" s="52">
        <v>17690694</v>
      </c>
      <c r="E19" s="52">
        <v>66307914</v>
      </c>
      <c r="F19" s="53">
        <v>64408126</v>
      </c>
      <c r="G19" s="54">
        <v>70969422</v>
      </c>
      <c r="H19" s="55">
        <v>56752700</v>
      </c>
      <c r="I19" s="33">
        <f t="shared" si="0"/>
        <v>-2.8650999336217953</v>
      </c>
      <c r="J19" s="34">
        <f t="shared" si="1"/>
        <v>-5.054645412349112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21891608</v>
      </c>
      <c r="D23" s="43">
        <v>23663957</v>
      </c>
      <c r="E23" s="43">
        <v>22784435</v>
      </c>
      <c r="F23" s="43">
        <v>28245866</v>
      </c>
      <c r="G23" s="44">
        <v>66543000</v>
      </c>
      <c r="H23" s="45">
        <v>21520428</v>
      </c>
      <c r="I23" s="38">
        <f t="shared" si="0"/>
        <v>23.970008472889504</v>
      </c>
      <c r="J23" s="23">
        <f t="shared" si="1"/>
        <v>-1.8845168184353</v>
      </c>
      <c r="K23" s="2"/>
    </row>
    <row r="24" spans="1:11" ht="12.75">
      <c r="A24" s="9"/>
      <c r="B24" s="21" t="s">
        <v>30</v>
      </c>
      <c r="C24" s="43">
        <v>55821086</v>
      </c>
      <c r="D24" s="43">
        <v>39848737</v>
      </c>
      <c r="E24" s="43">
        <v>29673817</v>
      </c>
      <c r="F24" s="43">
        <v>75068870</v>
      </c>
      <c r="G24" s="44">
        <v>28000000</v>
      </c>
      <c r="H24" s="45">
        <v>57200000</v>
      </c>
      <c r="I24" s="38">
        <f t="shared" si="0"/>
        <v>152.98016092772966</v>
      </c>
      <c r="J24" s="23">
        <f t="shared" si="1"/>
        <v>24.45362135746725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77712694</v>
      </c>
      <c r="D26" s="46">
        <v>63512694</v>
      </c>
      <c r="E26" s="46">
        <v>52458252</v>
      </c>
      <c r="F26" s="46">
        <v>103314736</v>
      </c>
      <c r="G26" s="47">
        <v>94543000</v>
      </c>
      <c r="H26" s="48">
        <v>78720428</v>
      </c>
      <c r="I26" s="25">
        <f t="shared" si="0"/>
        <v>96.94658525793042</v>
      </c>
      <c r="J26" s="26">
        <f t="shared" si="1"/>
        <v>14.487448642434032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-8075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1000000</v>
      </c>
      <c r="E30" s="43">
        <v>2717996</v>
      </c>
      <c r="F30" s="43">
        <v>1500000</v>
      </c>
      <c r="G30" s="44">
        <v>0</v>
      </c>
      <c r="H30" s="45">
        <v>0</v>
      </c>
      <c r="I30" s="38">
        <f t="shared" si="0"/>
        <v>-44.8122808127753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79212694</v>
      </c>
      <c r="D31" s="43">
        <v>66912694</v>
      </c>
      <c r="E31" s="43">
        <v>56872062</v>
      </c>
      <c r="F31" s="43">
        <v>115583736</v>
      </c>
      <c r="G31" s="44">
        <v>136294422</v>
      </c>
      <c r="H31" s="45">
        <v>83895000</v>
      </c>
      <c r="I31" s="38">
        <f t="shared" si="0"/>
        <v>103.23464973012584</v>
      </c>
      <c r="J31" s="23">
        <f t="shared" si="1"/>
        <v>13.835844717269286</v>
      </c>
      <c r="K31" s="2"/>
    </row>
    <row r="32" spans="1:11" ht="12.75">
      <c r="A32" s="9"/>
      <c r="B32" s="21" t="s">
        <v>31</v>
      </c>
      <c r="C32" s="43">
        <v>10800000</v>
      </c>
      <c r="D32" s="43">
        <v>12109500</v>
      </c>
      <c r="E32" s="43">
        <v>13669229</v>
      </c>
      <c r="F32" s="43">
        <v>9243890</v>
      </c>
      <c r="G32" s="44">
        <v>1909500</v>
      </c>
      <c r="H32" s="45">
        <v>43982200</v>
      </c>
      <c r="I32" s="38">
        <f t="shared" si="0"/>
        <v>-32.374459451955914</v>
      </c>
      <c r="J32" s="23">
        <f t="shared" si="1"/>
        <v>47.631027787495704</v>
      </c>
      <c r="K32" s="2"/>
    </row>
    <row r="33" spans="1:11" ht="13.5" thickBot="1">
      <c r="A33" s="9"/>
      <c r="B33" s="39" t="s">
        <v>38</v>
      </c>
      <c r="C33" s="59">
        <v>90012694</v>
      </c>
      <c r="D33" s="59">
        <v>80022194</v>
      </c>
      <c r="E33" s="59">
        <v>73251212</v>
      </c>
      <c r="F33" s="59">
        <v>126327626</v>
      </c>
      <c r="G33" s="60">
        <v>138203922</v>
      </c>
      <c r="H33" s="61">
        <v>127877200</v>
      </c>
      <c r="I33" s="40">
        <f t="shared" si="0"/>
        <v>72.45806936272945</v>
      </c>
      <c r="J33" s="41">
        <f t="shared" si="1"/>
        <v>20.40913444952812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138114635</v>
      </c>
      <c r="D8" s="43">
        <v>140902435</v>
      </c>
      <c r="E8" s="43">
        <v>112040261</v>
      </c>
      <c r="F8" s="43">
        <v>121787199</v>
      </c>
      <c r="G8" s="44">
        <v>127389411</v>
      </c>
      <c r="H8" s="45">
        <v>133249324</v>
      </c>
      <c r="I8" s="22">
        <f>IF($E8=0,0,(($F8/$E8)-1)*100)</f>
        <v>8.699495978503657</v>
      </c>
      <c r="J8" s="23">
        <f>IF($E8=0,0,((($H8/$E8)^(1/3))-1)*100)</f>
        <v>5.949025750766501</v>
      </c>
      <c r="K8" s="2"/>
    </row>
    <row r="9" spans="1:11" ht="12.75">
      <c r="A9" s="5"/>
      <c r="B9" s="21" t="s">
        <v>17</v>
      </c>
      <c r="C9" s="43">
        <v>14133053</v>
      </c>
      <c r="D9" s="43">
        <v>24820429</v>
      </c>
      <c r="E9" s="43">
        <v>21951631</v>
      </c>
      <c r="F9" s="43">
        <v>25921465</v>
      </c>
      <c r="G9" s="44">
        <v>27113853</v>
      </c>
      <c r="H9" s="45">
        <v>28361090</v>
      </c>
      <c r="I9" s="22">
        <f>IF($E9=0,0,(($F9/$E9)-1)*100)</f>
        <v>18.084460330077533</v>
      </c>
      <c r="J9" s="23">
        <f>IF($E9=0,0,((($H9/$E9)^(1/3))-1)*100)</f>
        <v>8.91441791635521</v>
      </c>
      <c r="K9" s="2"/>
    </row>
    <row r="10" spans="1:11" ht="12.75">
      <c r="A10" s="5"/>
      <c r="B10" s="21" t="s">
        <v>18</v>
      </c>
      <c r="C10" s="43">
        <v>559210700</v>
      </c>
      <c r="D10" s="43">
        <v>488589756</v>
      </c>
      <c r="E10" s="43">
        <v>460718720</v>
      </c>
      <c r="F10" s="43">
        <v>530497623</v>
      </c>
      <c r="G10" s="44">
        <v>573451503</v>
      </c>
      <c r="H10" s="45">
        <v>618676786</v>
      </c>
      <c r="I10" s="22">
        <f aca="true" t="shared" si="0" ref="I10:I33">IF($E10=0,0,(($F10/$E10)-1)*100)</f>
        <v>15.145662629033186</v>
      </c>
      <c r="J10" s="23">
        <f aca="true" t="shared" si="1" ref="J10:J33">IF($E10=0,0,((($H10/$E10)^(1/3))-1)*100)</f>
        <v>10.325521058420195</v>
      </c>
      <c r="K10" s="2"/>
    </row>
    <row r="11" spans="1:11" ht="12.75">
      <c r="A11" s="9"/>
      <c r="B11" s="24" t="s">
        <v>19</v>
      </c>
      <c r="C11" s="46">
        <v>711458388</v>
      </c>
      <c r="D11" s="46">
        <v>654312620</v>
      </c>
      <c r="E11" s="46">
        <v>594710612</v>
      </c>
      <c r="F11" s="46">
        <v>678206287</v>
      </c>
      <c r="G11" s="47">
        <v>727954767</v>
      </c>
      <c r="H11" s="48">
        <v>780287200</v>
      </c>
      <c r="I11" s="25">
        <f t="shared" si="0"/>
        <v>14.039715000074683</v>
      </c>
      <c r="J11" s="26">
        <f t="shared" si="1"/>
        <v>9.47533047261846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225102655</v>
      </c>
      <c r="D13" s="43">
        <v>201557105</v>
      </c>
      <c r="E13" s="43">
        <v>171984896</v>
      </c>
      <c r="F13" s="43">
        <v>200681339</v>
      </c>
      <c r="G13" s="44">
        <v>221421687</v>
      </c>
      <c r="H13" s="45">
        <v>235065272</v>
      </c>
      <c r="I13" s="22">
        <f t="shared" si="0"/>
        <v>16.68544370314937</v>
      </c>
      <c r="J13" s="23">
        <f t="shared" si="1"/>
        <v>10.976933777280863</v>
      </c>
      <c r="K13" s="2"/>
    </row>
    <row r="14" spans="1:11" ht="12.75">
      <c r="A14" s="5"/>
      <c r="B14" s="21" t="s">
        <v>22</v>
      </c>
      <c r="C14" s="43">
        <v>44991721</v>
      </c>
      <c r="D14" s="43">
        <v>70000000</v>
      </c>
      <c r="E14" s="43">
        <v>567222</v>
      </c>
      <c r="F14" s="43">
        <v>41688529</v>
      </c>
      <c r="G14" s="44">
        <v>43606202</v>
      </c>
      <c r="H14" s="45">
        <v>45612087</v>
      </c>
      <c r="I14" s="22">
        <f t="shared" si="0"/>
        <v>7249.596630596133</v>
      </c>
      <c r="J14" s="23">
        <f t="shared" si="1"/>
        <v>331.6273531557507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306009890</v>
      </c>
      <c r="D17" s="43">
        <v>359573239</v>
      </c>
      <c r="E17" s="43">
        <v>193707796</v>
      </c>
      <c r="F17" s="43">
        <v>364715018</v>
      </c>
      <c r="G17" s="44">
        <v>380824835</v>
      </c>
      <c r="H17" s="45">
        <v>433116941</v>
      </c>
      <c r="I17" s="29">
        <f t="shared" si="0"/>
        <v>88.28102199872222</v>
      </c>
      <c r="J17" s="30">
        <f t="shared" si="1"/>
        <v>30.763345673417007</v>
      </c>
      <c r="K17" s="2"/>
    </row>
    <row r="18" spans="1:11" ht="12.75">
      <c r="A18" s="5"/>
      <c r="B18" s="24" t="s">
        <v>25</v>
      </c>
      <c r="C18" s="46">
        <v>576104266</v>
      </c>
      <c r="D18" s="46">
        <v>631130344</v>
      </c>
      <c r="E18" s="46">
        <v>366259914</v>
      </c>
      <c r="F18" s="46">
        <v>607084886</v>
      </c>
      <c r="G18" s="47">
        <v>645852724</v>
      </c>
      <c r="H18" s="48">
        <v>713794300</v>
      </c>
      <c r="I18" s="25">
        <f t="shared" si="0"/>
        <v>65.75247871652152</v>
      </c>
      <c r="J18" s="26">
        <f t="shared" si="1"/>
        <v>24.90923891394734</v>
      </c>
      <c r="K18" s="2"/>
    </row>
    <row r="19" spans="1:11" ht="23.25" customHeight="1">
      <c r="A19" s="31"/>
      <c r="B19" s="32" t="s">
        <v>26</v>
      </c>
      <c r="C19" s="52">
        <v>135354122</v>
      </c>
      <c r="D19" s="52">
        <v>23182276</v>
      </c>
      <c r="E19" s="52">
        <v>228450698</v>
      </c>
      <c r="F19" s="53">
        <v>71121401</v>
      </c>
      <c r="G19" s="54">
        <v>82102043</v>
      </c>
      <c r="H19" s="55">
        <v>66492900</v>
      </c>
      <c r="I19" s="33">
        <f t="shared" si="0"/>
        <v>-68.86794322685763</v>
      </c>
      <c r="J19" s="34">
        <f t="shared" si="1"/>
        <v>-33.72837876567615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60702440</v>
      </c>
      <c r="D23" s="43">
        <v>28392440</v>
      </c>
      <c r="E23" s="43">
        <v>13764276</v>
      </c>
      <c r="F23" s="43">
        <v>71286000</v>
      </c>
      <c r="G23" s="44">
        <v>88521806</v>
      </c>
      <c r="H23" s="45">
        <v>70035045</v>
      </c>
      <c r="I23" s="38">
        <f t="shared" si="0"/>
        <v>417.90591818995784</v>
      </c>
      <c r="J23" s="23">
        <f t="shared" si="1"/>
        <v>71.99692392825246</v>
      </c>
      <c r="K23" s="2"/>
    </row>
    <row r="24" spans="1:11" ht="12.75">
      <c r="A24" s="9"/>
      <c r="B24" s="21" t="s">
        <v>30</v>
      </c>
      <c r="C24" s="43">
        <v>94654844</v>
      </c>
      <c r="D24" s="43">
        <v>149398698</v>
      </c>
      <c r="E24" s="43">
        <v>58699568</v>
      </c>
      <c r="F24" s="43">
        <v>79607152</v>
      </c>
      <c r="G24" s="44">
        <v>115431424</v>
      </c>
      <c r="H24" s="45">
        <v>124564010</v>
      </c>
      <c r="I24" s="38">
        <f t="shared" si="0"/>
        <v>35.617952077603036</v>
      </c>
      <c r="J24" s="23">
        <f t="shared" si="1"/>
        <v>28.504763066462303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155357284</v>
      </c>
      <c r="D26" s="46">
        <v>177791138</v>
      </c>
      <c r="E26" s="46">
        <v>72463844</v>
      </c>
      <c r="F26" s="46">
        <v>150893152</v>
      </c>
      <c r="G26" s="47">
        <v>203953230</v>
      </c>
      <c r="H26" s="48">
        <v>194599055</v>
      </c>
      <c r="I26" s="25">
        <f t="shared" si="0"/>
        <v>108.23233169910225</v>
      </c>
      <c r="J26" s="26">
        <f t="shared" si="1"/>
        <v>38.997328361291906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10000000</v>
      </c>
      <c r="E28" s="43">
        <v>0</v>
      </c>
      <c r="F28" s="43">
        <v>650000</v>
      </c>
      <c r="G28" s="44">
        <v>1000000</v>
      </c>
      <c r="H28" s="45">
        <v>800000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44400000</v>
      </c>
      <c r="D29" s="43">
        <v>36288000</v>
      </c>
      <c r="E29" s="43">
        <v>20421214</v>
      </c>
      <c r="F29" s="43">
        <v>25100000</v>
      </c>
      <c r="G29" s="44">
        <v>23000000</v>
      </c>
      <c r="H29" s="45">
        <v>45427505</v>
      </c>
      <c r="I29" s="38">
        <f t="shared" si="0"/>
        <v>22.91139988053599</v>
      </c>
      <c r="J29" s="23">
        <f t="shared" si="1"/>
        <v>30.540651590389235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44487365</v>
      </c>
      <c r="D31" s="43">
        <v>83510708</v>
      </c>
      <c r="E31" s="43">
        <v>28659408</v>
      </c>
      <c r="F31" s="43">
        <v>71103902</v>
      </c>
      <c r="G31" s="44">
        <v>115431424</v>
      </c>
      <c r="H31" s="45">
        <v>99136505</v>
      </c>
      <c r="I31" s="38">
        <f t="shared" si="0"/>
        <v>148.09968859091578</v>
      </c>
      <c r="J31" s="23">
        <f t="shared" si="1"/>
        <v>51.23609772912392</v>
      </c>
      <c r="K31" s="2"/>
    </row>
    <row r="32" spans="1:11" ht="12.75">
      <c r="A32" s="9"/>
      <c r="B32" s="21" t="s">
        <v>31</v>
      </c>
      <c r="C32" s="43">
        <v>66469919</v>
      </c>
      <c r="D32" s="43">
        <v>47992430</v>
      </c>
      <c r="E32" s="43">
        <v>23383222</v>
      </c>
      <c r="F32" s="43">
        <v>54039250</v>
      </c>
      <c r="G32" s="44">
        <v>64521806</v>
      </c>
      <c r="H32" s="45">
        <v>49235045</v>
      </c>
      <c r="I32" s="38">
        <f t="shared" si="0"/>
        <v>131.1026684004454</v>
      </c>
      <c r="J32" s="23">
        <f t="shared" si="1"/>
        <v>28.171065728551568</v>
      </c>
      <c r="K32" s="2"/>
    </row>
    <row r="33" spans="1:11" ht="13.5" thickBot="1">
      <c r="A33" s="9"/>
      <c r="B33" s="39" t="s">
        <v>38</v>
      </c>
      <c r="C33" s="59">
        <v>155357284</v>
      </c>
      <c r="D33" s="59">
        <v>177791138</v>
      </c>
      <c r="E33" s="59">
        <v>72463844</v>
      </c>
      <c r="F33" s="59">
        <v>150893152</v>
      </c>
      <c r="G33" s="60">
        <v>203953230</v>
      </c>
      <c r="H33" s="61">
        <v>194599055</v>
      </c>
      <c r="I33" s="40">
        <f t="shared" si="0"/>
        <v>108.23233169910225</v>
      </c>
      <c r="J33" s="41">
        <f t="shared" si="1"/>
        <v>38.997328361291906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110814716</v>
      </c>
      <c r="D9" s="43">
        <v>110814712</v>
      </c>
      <c r="E9" s="43">
        <v>92850283</v>
      </c>
      <c r="F9" s="43">
        <v>100460126</v>
      </c>
      <c r="G9" s="44">
        <v>95283205</v>
      </c>
      <c r="H9" s="45">
        <v>89524709</v>
      </c>
      <c r="I9" s="22">
        <f>IF($E9=0,0,(($F9/$E9)-1)*100)</f>
        <v>8.195821007890736</v>
      </c>
      <c r="J9" s="23">
        <f>IF($E9=0,0,((($H9/$E9)^(1/3))-1)*100)</f>
        <v>-1.2084281574289868</v>
      </c>
      <c r="K9" s="2"/>
    </row>
    <row r="10" spans="1:11" ht="12.75">
      <c r="A10" s="5"/>
      <c r="B10" s="21" t="s">
        <v>18</v>
      </c>
      <c r="C10" s="43">
        <v>1273798115</v>
      </c>
      <c r="D10" s="43">
        <v>969495417</v>
      </c>
      <c r="E10" s="43">
        <v>875263991</v>
      </c>
      <c r="F10" s="43">
        <v>939595600</v>
      </c>
      <c r="G10" s="44">
        <v>1021777347</v>
      </c>
      <c r="H10" s="45">
        <v>1099815420</v>
      </c>
      <c r="I10" s="22">
        <f aca="true" t="shared" si="0" ref="I10:I33">IF($E10=0,0,(($F10/$E10)-1)*100)</f>
        <v>7.349966371460148</v>
      </c>
      <c r="J10" s="23">
        <f aca="true" t="shared" si="1" ref="J10:J33">IF($E10=0,0,((($H10/$E10)^(1/3))-1)*100)</f>
        <v>7.90964097286575</v>
      </c>
      <c r="K10" s="2"/>
    </row>
    <row r="11" spans="1:11" ht="12.75">
      <c r="A11" s="9"/>
      <c r="B11" s="24" t="s">
        <v>19</v>
      </c>
      <c r="C11" s="46">
        <v>1384612831</v>
      </c>
      <c r="D11" s="46">
        <v>1080310129</v>
      </c>
      <c r="E11" s="46">
        <v>968114274</v>
      </c>
      <c r="F11" s="46">
        <v>1040055726</v>
      </c>
      <c r="G11" s="47">
        <v>1117060552</v>
      </c>
      <c r="H11" s="48">
        <v>1189340129</v>
      </c>
      <c r="I11" s="25">
        <f t="shared" si="0"/>
        <v>7.431090929251183</v>
      </c>
      <c r="J11" s="26">
        <f t="shared" si="1"/>
        <v>7.100907230163944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351868000</v>
      </c>
      <c r="D13" s="43">
        <v>370364472</v>
      </c>
      <c r="E13" s="43">
        <v>392130442</v>
      </c>
      <c r="F13" s="43">
        <v>400081073</v>
      </c>
      <c r="G13" s="44">
        <v>424031394</v>
      </c>
      <c r="H13" s="45">
        <v>451419803</v>
      </c>
      <c r="I13" s="22">
        <f t="shared" si="0"/>
        <v>2.0275475067554227</v>
      </c>
      <c r="J13" s="23">
        <f t="shared" si="1"/>
        <v>4.805325067443467</v>
      </c>
      <c r="K13" s="2"/>
    </row>
    <row r="14" spans="1:11" ht="12.75">
      <c r="A14" s="5"/>
      <c r="B14" s="21" t="s">
        <v>22</v>
      </c>
      <c r="C14" s="43">
        <v>0</v>
      </c>
      <c r="D14" s="43">
        <v>10000000</v>
      </c>
      <c r="E14" s="43">
        <v>2630290</v>
      </c>
      <c r="F14" s="43">
        <v>15000000</v>
      </c>
      <c r="G14" s="44">
        <v>12000000</v>
      </c>
      <c r="H14" s="45">
        <v>10000000</v>
      </c>
      <c r="I14" s="22">
        <f t="shared" si="0"/>
        <v>470.27932281231347</v>
      </c>
      <c r="J14" s="23">
        <f t="shared" si="1"/>
        <v>56.07456100557195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109589589</v>
      </c>
      <c r="D16" s="43">
        <v>111140265</v>
      </c>
      <c r="E16" s="43">
        <v>99352284</v>
      </c>
      <c r="F16" s="43">
        <v>130000000</v>
      </c>
      <c r="G16" s="44">
        <v>135850000</v>
      </c>
      <c r="H16" s="45">
        <v>141963250</v>
      </c>
      <c r="I16" s="22">
        <f t="shared" si="0"/>
        <v>30.847520324746647</v>
      </c>
      <c r="J16" s="23">
        <f t="shared" si="1"/>
        <v>12.633097026299556</v>
      </c>
      <c r="K16" s="2"/>
    </row>
    <row r="17" spans="1:11" ht="12.75">
      <c r="A17" s="5"/>
      <c r="B17" s="21" t="s">
        <v>24</v>
      </c>
      <c r="C17" s="43">
        <v>463595350</v>
      </c>
      <c r="D17" s="43">
        <v>445819307</v>
      </c>
      <c r="E17" s="43">
        <v>414537515</v>
      </c>
      <c r="F17" s="43">
        <v>393547724</v>
      </c>
      <c r="G17" s="44">
        <v>478248819</v>
      </c>
      <c r="H17" s="45">
        <v>504474375</v>
      </c>
      <c r="I17" s="29">
        <f t="shared" si="0"/>
        <v>-5.063423753095064</v>
      </c>
      <c r="J17" s="30">
        <f t="shared" si="1"/>
        <v>6.7640623977914816</v>
      </c>
      <c r="K17" s="2"/>
    </row>
    <row r="18" spans="1:11" ht="12.75">
      <c r="A18" s="5"/>
      <c r="B18" s="24" t="s">
        <v>25</v>
      </c>
      <c r="C18" s="46">
        <v>925052939</v>
      </c>
      <c r="D18" s="46">
        <v>937324044</v>
      </c>
      <c r="E18" s="46">
        <v>908650531</v>
      </c>
      <c r="F18" s="46">
        <v>938628797</v>
      </c>
      <c r="G18" s="47">
        <v>1050130213</v>
      </c>
      <c r="H18" s="48">
        <v>1107857428</v>
      </c>
      <c r="I18" s="25">
        <f t="shared" si="0"/>
        <v>3.2992074485454825</v>
      </c>
      <c r="J18" s="26">
        <f t="shared" si="1"/>
        <v>6.83059889486024</v>
      </c>
      <c r="K18" s="2"/>
    </row>
    <row r="19" spans="1:11" ht="23.25" customHeight="1">
      <c r="A19" s="31"/>
      <c r="B19" s="32" t="s">
        <v>26</v>
      </c>
      <c r="C19" s="52">
        <v>459559892</v>
      </c>
      <c r="D19" s="52">
        <v>142986085</v>
      </c>
      <c r="E19" s="52">
        <v>59463743</v>
      </c>
      <c r="F19" s="53">
        <v>101426929</v>
      </c>
      <c r="G19" s="54">
        <v>66930339</v>
      </c>
      <c r="H19" s="55">
        <v>81482701</v>
      </c>
      <c r="I19" s="33">
        <f t="shared" si="0"/>
        <v>70.5693652685133</v>
      </c>
      <c r="J19" s="34">
        <f t="shared" si="1"/>
        <v>11.07194866636323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19125000</v>
      </c>
      <c r="D23" s="43">
        <v>12596489</v>
      </c>
      <c r="E23" s="43">
        <v>9898430</v>
      </c>
      <c r="F23" s="43">
        <v>7300000</v>
      </c>
      <c r="G23" s="44">
        <v>1200000</v>
      </c>
      <c r="H23" s="45">
        <v>1200000</v>
      </c>
      <c r="I23" s="38">
        <f t="shared" si="0"/>
        <v>-26.25093070315191</v>
      </c>
      <c r="J23" s="23">
        <f t="shared" si="1"/>
        <v>-50.50762328200664</v>
      </c>
      <c r="K23" s="2"/>
    </row>
    <row r="24" spans="1:11" ht="12.75">
      <c r="A24" s="9"/>
      <c r="B24" s="21" t="s">
        <v>30</v>
      </c>
      <c r="C24" s="43">
        <v>690000000</v>
      </c>
      <c r="D24" s="43">
        <v>419437698</v>
      </c>
      <c r="E24" s="43">
        <v>362914247</v>
      </c>
      <c r="F24" s="43">
        <v>459586001</v>
      </c>
      <c r="G24" s="44">
        <v>509997001</v>
      </c>
      <c r="H24" s="45">
        <v>533834000</v>
      </c>
      <c r="I24" s="38">
        <f t="shared" si="0"/>
        <v>26.63762990820253</v>
      </c>
      <c r="J24" s="23">
        <f t="shared" si="1"/>
        <v>13.728000658859463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709125000</v>
      </c>
      <c r="D26" s="46">
        <v>432034187</v>
      </c>
      <c r="E26" s="46">
        <v>372812677</v>
      </c>
      <c r="F26" s="46">
        <v>466886001</v>
      </c>
      <c r="G26" s="47">
        <v>511197001</v>
      </c>
      <c r="H26" s="48">
        <v>535034000</v>
      </c>
      <c r="I26" s="25">
        <f t="shared" si="0"/>
        <v>25.233402672087777</v>
      </c>
      <c r="J26" s="26">
        <f t="shared" si="1"/>
        <v>12.796832244080658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693625000</v>
      </c>
      <c r="D28" s="43">
        <v>419884393</v>
      </c>
      <c r="E28" s="43">
        <v>363871928</v>
      </c>
      <c r="F28" s="43">
        <v>457776001</v>
      </c>
      <c r="G28" s="44">
        <v>508760001</v>
      </c>
      <c r="H28" s="45">
        <v>532430000</v>
      </c>
      <c r="I28" s="38">
        <f t="shared" si="0"/>
        <v>25.806902312068438</v>
      </c>
      <c r="J28" s="23">
        <f t="shared" si="1"/>
        <v>13.528436112615715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2427000</v>
      </c>
      <c r="E31" s="43">
        <v>2091487</v>
      </c>
      <c r="F31" s="43">
        <v>2310000</v>
      </c>
      <c r="G31" s="44">
        <v>2437000</v>
      </c>
      <c r="H31" s="45">
        <v>2604000</v>
      </c>
      <c r="I31" s="38">
        <f t="shared" si="0"/>
        <v>10.447734076281613</v>
      </c>
      <c r="J31" s="23">
        <f t="shared" si="1"/>
        <v>7.579272601336995</v>
      </c>
      <c r="K31" s="2"/>
    </row>
    <row r="32" spans="1:11" ht="12.75">
      <c r="A32" s="9"/>
      <c r="B32" s="21" t="s">
        <v>31</v>
      </c>
      <c r="C32" s="43">
        <v>15500000</v>
      </c>
      <c r="D32" s="43">
        <v>9722794</v>
      </c>
      <c r="E32" s="43">
        <v>6849262</v>
      </c>
      <c r="F32" s="43">
        <v>6800000</v>
      </c>
      <c r="G32" s="44">
        <v>0</v>
      </c>
      <c r="H32" s="45">
        <v>0</v>
      </c>
      <c r="I32" s="38">
        <f t="shared" si="0"/>
        <v>-0.7192307726000213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709125000</v>
      </c>
      <c r="D33" s="59">
        <v>432034187</v>
      </c>
      <c r="E33" s="59">
        <v>372812677</v>
      </c>
      <c r="F33" s="59">
        <v>466886001</v>
      </c>
      <c r="G33" s="60">
        <v>511197001</v>
      </c>
      <c r="H33" s="61">
        <v>535034000</v>
      </c>
      <c r="I33" s="40">
        <f t="shared" si="0"/>
        <v>25.233402672087777</v>
      </c>
      <c r="J33" s="41">
        <f t="shared" si="1"/>
        <v>12.796832244080658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17740178</v>
      </c>
      <c r="D8" s="43">
        <v>17740178</v>
      </c>
      <c r="E8" s="43">
        <v>18741396</v>
      </c>
      <c r="F8" s="43">
        <v>18538486</v>
      </c>
      <c r="G8" s="44">
        <v>19391256</v>
      </c>
      <c r="H8" s="45">
        <v>20283254</v>
      </c>
      <c r="I8" s="22">
        <f>IF($E8=0,0,(($F8/$E8)-1)*100)</f>
        <v>-1.082683488465852</v>
      </c>
      <c r="J8" s="23">
        <f>IF($E8=0,0,((($H8/$E8)^(1/3))-1)*100)</f>
        <v>2.6703944737325624</v>
      </c>
      <c r="K8" s="2"/>
    </row>
    <row r="9" spans="1:11" ht="12.75">
      <c r="A9" s="5"/>
      <c r="B9" s="21" t="s">
        <v>17</v>
      </c>
      <c r="C9" s="43">
        <v>34410962</v>
      </c>
      <c r="D9" s="43">
        <v>20947579</v>
      </c>
      <c r="E9" s="43">
        <v>14714955</v>
      </c>
      <c r="F9" s="43">
        <v>22135760</v>
      </c>
      <c r="G9" s="44">
        <v>22897170</v>
      </c>
      <c r="H9" s="45">
        <v>23950441</v>
      </c>
      <c r="I9" s="22">
        <f>IF($E9=0,0,(($F9/$E9)-1)*100)</f>
        <v>50.43036149278064</v>
      </c>
      <c r="J9" s="23">
        <f>IF($E9=0,0,((($H9/$E9)^(1/3))-1)*100)</f>
        <v>17.630025742113165</v>
      </c>
      <c r="K9" s="2"/>
    </row>
    <row r="10" spans="1:11" ht="12.75">
      <c r="A10" s="5"/>
      <c r="B10" s="21" t="s">
        <v>18</v>
      </c>
      <c r="C10" s="43">
        <v>355383303</v>
      </c>
      <c r="D10" s="43">
        <v>325262944</v>
      </c>
      <c r="E10" s="43">
        <v>205936345</v>
      </c>
      <c r="F10" s="43">
        <v>375121342</v>
      </c>
      <c r="G10" s="44">
        <v>393270388</v>
      </c>
      <c r="H10" s="45">
        <v>419183243</v>
      </c>
      <c r="I10" s="22">
        <f aca="true" t="shared" si="0" ref="I10:I33">IF($E10=0,0,(($F10/$E10)-1)*100)</f>
        <v>82.154025313016</v>
      </c>
      <c r="J10" s="23">
        <f aca="true" t="shared" si="1" ref="J10:J33">IF($E10=0,0,((($H10/$E10)^(1/3))-1)*100)</f>
        <v>26.733171793661505</v>
      </c>
      <c r="K10" s="2"/>
    </row>
    <row r="11" spans="1:11" ht="12.75">
      <c r="A11" s="9"/>
      <c r="B11" s="24" t="s">
        <v>19</v>
      </c>
      <c r="C11" s="46">
        <v>407534443</v>
      </c>
      <c r="D11" s="46">
        <v>363950701</v>
      </c>
      <c r="E11" s="46">
        <v>239392696</v>
      </c>
      <c r="F11" s="46">
        <v>415795588</v>
      </c>
      <c r="G11" s="47">
        <v>435558814</v>
      </c>
      <c r="H11" s="48">
        <v>463416938</v>
      </c>
      <c r="I11" s="25">
        <f t="shared" si="0"/>
        <v>73.68766672814446</v>
      </c>
      <c r="J11" s="26">
        <f t="shared" si="1"/>
        <v>24.629351689052093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107636141</v>
      </c>
      <c r="D13" s="43">
        <v>104720113</v>
      </c>
      <c r="E13" s="43">
        <v>96412913</v>
      </c>
      <c r="F13" s="43">
        <v>119396108</v>
      </c>
      <c r="G13" s="44">
        <v>126857763</v>
      </c>
      <c r="H13" s="45">
        <v>134891194</v>
      </c>
      <c r="I13" s="22">
        <f t="shared" si="0"/>
        <v>23.838295395140683</v>
      </c>
      <c r="J13" s="23">
        <f t="shared" si="1"/>
        <v>11.844886048849435</v>
      </c>
      <c r="K13" s="2"/>
    </row>
    <row r="14" spans="1:11" ht="12.75">
      <c r="A14" s="5"/>
      <c r="B14" s="21" t="s">
        <v>22</v>
      </c>
      <c r="C14" s="43">
        <v>2058364</v>
      </c>
      <c r="D14" s="43">
        <v>2058366</v>
      </c>
      <c r="E14" s="43">
        <v>0</v>
      </c>
      <c r="F14" s="43">
        <v>2150991</v>
      </c>
      <c r="G14" s="44">
        <v>2249937</v>
      </c>
      <c r="H14" s="45">
        <v>2353433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17985580</v>
      </c>
      <c r="D16" s="43">
        <v>33979854</v>
      </c>
      <c r="E16" s="43">
        <v>21552161</v>
      </c>
      <c r="F16" s="43">
        <v>19389506</v>
      </c>
      <c r="G16" s="44">
        <v>20281424</v>
      </c>
      <c r="H16" s="45">
        <v>21214369</v>
      </c>
      <c r="I16" s="22">
        <f t="shared" si="0"/>
        <v>-10.034515796351007</v>
      </c>
      <c r="J16" s="23">
        <f t="shared" si="1"/>
        <v>-0.5251945004100866</v>
      </c>
      <c r="K16" s="2"/>
    </row>
    <row r="17" spans="1:11" ht="12.75">
      <c r="A17" s="5"/>
      <c r="B17" s="21" t="s">
        <v>24</v>
      </c>
      <c r="C17" s="43">
        <v>186108108</v>
      </c>
      <c r="D17" s="43">
        <v>184377809</v>
      </c>
      <c r="E17" s="43">
        <v>171994168</v>
      </c>
      <c r="F17" s="43">
        <v>219415986</v>
      </c>
      <c r="G17" s="44">
        <v>232785616</v>
      </c>
      <c r="H17" s="45">
        <v>250573458</v>
      </c>
      <c r="I17" s="29">
        <f t="shared" si="0"/>
        <v>27.571759293605822</v>
      </c>
      <c r="J17" s="30">
        <f t="shared" si="1"/>
        <v>13.36363988181124</v>
      </c>
      <c r="K17" s="2"/>
    </row>
    <row r="18" spans="1:11" ht="12.75">
      <c r="A18" s="5"/>
      <c r="B18" s="24" t="s">
        <v>25</v>
      </c>
      <c r="C18" s="46">
        <v>313788193</v>
      </c>
      <c r="D18" s="46">
        <v>325136142</v>
      </c>
      <c r="E18" s="46">
        <v>289959242</v>
      </c>
      <c r="F18" s="46">
        <v>360352591</v>
      </c>
      <c r="G18" s="47">
        <v>382174740</v>
      </c>
      <c r="H18" s="48">
        <v>409032454</v>
      </c>
      <c r="I18" s="25">
        <f t="shared" si="0"/>
        <v>24.27698062474588</v>
      </c>
      <c r="J18" s="26">
        <f t="shared" si="1"/>
        <v>12.151977944115977</v>
      </c>
      <c r="K18" s="2"/>
    </row>
    <row r="19" spans="1:11" ht="23.25" customHeight="1">
      <c r="A19" s="31"/>
      <c r="B19" s="32" t="s">
        <v>26</v>
      </c>
      <c r="C19" s="52">
        <v>93746250</v>
      </c>
      <c r="D19" s="52">
        <v>38814559</v>
      </c>
      <c r="E19" s="52">
        <v>-50566546</v>
      </c>
      <c r="F19" s="53">
        <v>55442997</v>
      </c>
      <c r="G19" s="54">
        <v>53384074</v>
      </c>
      <c r="H19" s="55">
        <v>54384484</v>
      </c>
      <c r="I19" s="33">
        <f t="shared" si="0"/>
        <v>-209.64363079099763</v>
      </c>
      <c r="J19" s="34">
        <f t="shared" si="1"/>
        <v>-202.4559632793901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105666220</v>
      </c>
      <c r="D23" s="43">
        <v>54813579</v>
      </c>
      <c r="E23" s="43">
        <v>22147851</v>
      </c>
      <c r="F23" s="43">
        <v>55443000</v>
      </c>
      <c r="G23" s="44">
        <v>53962958</v>
      </c>
      <c r="H23" s="45">
        <v>54990000</v>
      </c>
      <c r="I23" s="38">
        <f t="shared" si="0"/>
        <v>150.3312849630422</v>
      </c>
      <c r="J23" s="23">
        <f t="shared" si="1"/>
        <v>35.40999088381349</v>
      </c>
      <c r="K23" s="2"/>
    </row>
    <row r="24" spans="1:11" ht="12.75">
      <c r="A24" s="9"/>
      <c r="B24" s="21" t="s">
        <v>30</v>
      </c>
      <c r="C24" s="43">
        <v>45688000</v>
      </c>
      <c r="D24" s="43">
        <v>61893000</v>
      </c>
      <c r="E24" s="43">
        <v>34928592</v>
      </c>
      <c r="F24" s="43">
        <v>64229000</v>
      </c>
      <c r="G24" s="44">
        <v>71123999</v>
      </c>
      <c r="H24" s="45">
        <v>72707001</v>
      </c>
      <c r="I24" s="38">
        <f t="shared" si="0"/>
        <v>83.88659926515216</v>
      </c>
      <c r="J24" s="23">
        <f t="shared" si="1"/>
        <v>27.682599923607555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151354220</v>
      </c>
      <c r="D26" s="46">
        <v>116706579</v>
      </c>
      <c r="E26" s="46">
        <v>57076443</v>
      </c>
      <c r="F26" s="46">
        <v>119672000</v>
      </c>
      <c r="G26" s="47">
        <v>125086957</v>
      </c>
      <c r="H26" s="48">
        <v>127697001</v>
      </c>
      <c r="I26" s="25">
        <f t="shared" si="0"/>
        <v>109.66968807078605</v>
      </c>
      <c r="J26" s="26">
        <f t="shared" si="1"/>
        <v>30.790017912769475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300000</v>
      </c>
      <c r="D28" s="43">
        <v>1340000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11800000</v>
      </c>
      <c r="D29" s="43">
        <v>13335691</v>
      </c>
      <c r="E29" s="43">
        <v>567641</v>
      </c>
      <c r="F29" s="43">
        <v>8110000</v>
      </c>
      <c r="G29" s="44">
        <v>11000000</v>
      </c>
      <c r="H29" s="45">
        <v>12300000</v>
      </c>
      <c r="I29" s="38">
        <f t="shared" si="0"/>
        <v>1328.7199127617632</v>
      </c>
      <c r="J29" s="23">
        <f t="shared" si="1"/>
        <v>178.789952788589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60953805</v>
      </c>
      <c r="D31" s="43">
        <v>63107985</v>
      </c>
      <c r="E31" s="43">
        <v>27974531</v>
      </c>
      <c r="F31" s="43">
        <v>55071375</v>
      </c>
      <c r="G31" s="44">
        <v>84408662</v>
      </c>
      <c r="H31" s="45">
        <v>107547001</v>
      </c>
      <c r="I31" s="38">
        <f t="shared" si="0"/>
        <v>96.86254972424739</v>
      </c>
      <c r="J31" s="23">
        <f t="shared" si="1"/>
        <v>56.65532552742813</v>
      </c>
      <c r="K31" s="2"/>
    </row>
    <row r="32" spans="1:11" ht="12.75">
      <c r="A32" s="9"/>
      <c r="B32" s="21" t="s">
        <v>31</v>
      </c>
      <c r="C32" s="43">
        <v>83332562</v>
      </c>
      <c r="D32" s="43">
        <v>38922903</v>
      </c>
      <c r="E32" s="43">
        <v>28534271</v>
      </c>
      <c r="F32" s="43">
        <v>56490625</v>
      </c>
      <c r="G32" s="44">
        <v>29678295</v>
      </c>
      <c r="H32" s="45">
        <v>7850000</v>
      </c>
      <c r="I32" s="38">
        <f t="shared" si="0"/>
        <v>97.97465651041163</v>
      </c>
      <c r="J32" s="23">
        <f t="shared" si="1"/>
        <v>-34.961933004502384</v>
      </c>
      <c r="K32" s="2"/>
    </row>
    <row r="33" spans="1:11" ht="13.5" thickBot="1">
      <c r="A33" s="9"/>
      <c r="B33" s="39" t="s">
        <v>38</v>
      </c>
      <c r="C33" s="59">
        <v>156386367</v>
      </c>
      <c r="D33" s="59">
        <v>116706579</v>
      </c>
      <c r="E33" s="59">
        <v>57076443</v>
      </c>
      <c r="F33" s="59">
        <v>119672000</v>
      </c>
      <c r="G33" s="60">
        <v>125086957</v>
      </c>
      <c r="H33" s="61">
        <v>127697001</v>
      </c>
      <c r="I33" s="40">
        <f t="shared" si="0"/>
        <v>109.66968807078605</v>
      </c>
      <c r="J33" s="41">
        <f t="shared" si="1"/>
        <v>30.790017912769475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112400000</v>
      </c>
      <c r="D8" s="43">
        <v>112400000</v>
      </c>
      <c r="E8" s="43">
        <v>120087570</v>
      </c>
      <c r="F8" s="43">
        <v>132500000</v>
      </c>
      <c r="G8" s="44">
        <v>138595000</v>
      </c>
      <c r="H8" s="45">
        <v>144970369</v>
      </c>
      <c r="I8" s="22">
        <f>IF($E8=0,0,(($F8/$E8)-1)*100)</f>
        <v>10.3361488620346</v>
      </c>
      <c r="J8" s="23">
        <f>IF($E8=0,0,((($H8/$E8)^(1/3))-1)*100)</f>
        <v>6.478125218654829</v>
      </c>
      <c r="K8" s="2"/>
    </row>
    <row r="9" spans="1:11" ht="12.75">
      <c r="A9" s="5"/>
      <c r="B9" s="21" t="s">
        <v>17</v>
      </c>
      <c r="C9" s="43">
        <v>611052658</v>
      </c>
      <c r="D9" s="43">
        <v>604052656</v>
      </c>
      <c r="E9" s="43">
        <v>552098533</v>
      </c>
      <c r="F9" s="43">
        <v>606617132</v>
      </c>
      <c r="G9" s="44">
        <v>634537522</v>
      </c>
      <c r="H9" s="45">
        <v>663743037</v>
      </c>
      <c r="I9" s="22">
        <f>IF($E9=0,0,(($F9/$E9)-1)*100)</f>
        <v>9.87479512103684</v>
      </c>
      <c r="J9" s="23">
        <f>IF($E9=0,0,((($H9/$E9)^(1/3))-1)*100)</f>
        <v>6.331301165399372</v>
      </c>
      <c r="K9" s="2"/>
    </row>
    <row r="10" spans="1:11" ht="12.75">
      <c r="A10" s="5"/>
      <c r="B10" s="21" t="s">
        <v>18</v>
      </c>
      <c r="C10" s="43">
        <v>546173800</v>
      </c>
      <c r="D10" s="43">
        <v>552505530</v>
      </c>
      <c r="E10" s="43">
        <v>492140644</v>
      </c>
      <c r="F10" s="43">
        <v>577590050</v>
      </c>
      <c r="G10" s="44">
        <v>609962405</v>
      </c>
      <c r="H10" s="45">
        <v>645600627</v>
      </c>
      <c r="I10" s="22">
        <f aca="true" t="shared" si="0" ref="I10:I33">IF($E10=0,0,(($F10/$E10)-1)*100)</f>
        <v>17.3628020854949</v>
      </c>
      <c r="J10" s="23">
        <f aca="true" t="shared" si="1" ref="J10:J33">IF($E10=0,0,((($H10/$E10)^(1/3))-1)*100)</f>
        <v>9.469105682266733</v>
      </c>
      <c r="K10" s="2"/>
    </row>
    <row r="11" spans="1:11" ht="12.75">
      <c r="A11" s="9"/>
      <c r="B11" s="24" t="s">
        <v>19</v>
      </c>
      <c r="C11" s="46">
        <v>1269626458</v>
      </c>
      <c r="D11" s="46">
        <v>1268958186</v>
      </c>
      <c r="E11" s="46">
        <v>1164326747</v>
      </c>
      <c r="F11" s="46">
        <v>1316707182</v>
      </c>
      <c r="G11" s="47">
        <v>1383094927</v>
      </c>
      <c r="H11" s="48">
        <v>1454314033</v>
      </c>
      <c r="I11" s="25">
        <f t="shared" si="0"/>
        <v>13.087428884771635</v>
      </c>
      <c r="J11" s="26">
        <f t="shared" si="1"/>
        <v>7.694727120908951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357557331</v>
      </c>
      <c r="D13" s="43">
        <v>331772474</v>
      </c>
      <c r="E13" s="43">
        <v>289938375</v>
      </c>
      <c r="F13" s="43">
        <v>345564119</v>
      </c>
      <c r="G13" s="44">
        <v>361695788</v>
      </c>
      <c r="H13" s="45">
        <v>378592864</v>
      </c>
      <c r="I13" s="22">
        <f t="shared" si="0"/>
        <v>19.18536792516685</v>
      </c>
      <c r="J13" s="23">
        <f t="shared" si="1"/>
        <v>9.300523265033966</v>
      </c>
      <c r="K13" s="2"/>
    </row>
    <row r="14" spans="1:11" ht="12.75">
      <c r="A14" s="5"/>
      <c r="B14" s="21" t="s">
        <v>22</v>
      </c>
      <c r="C14" s="43">
        <v>72600000</v>
      </c>
      <c r="D14" s="43">
        <v>53057400</v>
      </c>
      <c r="E14" s="43">
        <v>0</v>
      </c>
      <c r="F14" s="43">
        <v>70035699</v>
      </c>
      <c r="G14" s="44">
        <v>73257342</v>
      </c>
      <c r="H14" s="45">
        <v>76627181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403000000</v>
      </c>
      <c r="D16" s="43">
        <v>403000000</v>
      </c>
      <c r="E16" s="43">
        <v>223447434</v>
      </c>
      <c r="F16" s="43">
        <v>406187500</v>
      </c>
      <c r="G16" s="44">
        <v>428860000</v>
      </c>
      <c r="H16" s="45">
        <v>448587560</v>
      </c>
      <c r="I16" s="22">
        <f t="shared" si="0"/>
        <v>81.78212778223266</v>
      </c>
      <c r="J16" s="23">
        <f t="shared" si="1"/>
        <v>26.150976906301704</v>
      </c>
      <c r="K16" s="2"/>
    </row>
    <row r="17" spans="1:11" ht="12.75">
      <c r="A17" s="5"/>
      <c r="B17" s="21" t="s">
        <v>24</v>
      </c>
      <c r="C17" s="43">
        <v>480739618</v>
      </c>
      <c r="D17" s="43">
        <v>460546144</v>
      </c>
      <c r="E17" s="43">
        <v>258982619</v>
      </c>
      <c r="F17" s="43">
        <v>465567723</v>
      </c>
      <c r="G17" s="44">
        <v>466409443</v>
      </c>
      <c r="H17" s="45">
        <v>485259976</v>
      </c>
      <c r="I17" s="29">
        <f t="shared" si="0"/>
        <v>79.76794149262967</v>
      </c>
      <c r="J17" s="30">
        <f t="shared" si="1"/>
        <v>23.282457977113147</v>
      </c>
      <c r="K17" s="2"/>
    </row>
    <row r="18" spans="1:11" ht="12.75">
      <c r="A18" s="5"/>
      <c r="B18" s="24" t="s">
        <v>25</v>
      </c>
      <c r="C18" s="46">
        <v>1313896949</v>
      </c>
      <c r="D18" s="46">
        <v>1248376018</v>
      </c>
      <c r="E18" s="46">
        <v>772368428</v>
      </c>
      <c r="F18" s="46">
        <v>1287355041</v>
      </c>
      <c r="G18" s="47">
        <v>1330222573</v>
      </c>
      <c r="H18" s="48">
        <v>1389067581</v>
      </c>
      <c r="I18" s="25">
        <f t="shared" si="0"/>
        <v>66.6762900101349</v>
      </c>
      <c r="J18" s="26">
        <f t="shared" si="1"/>
        <v>21.609159696417834</v>
      </c>
      <c r="K18" s="2"/>
    </row>
    <row r="19" spans="1:11" ht="23.25" customHeight="1">
      <c r="A19" s="31"/>
      <c r="B19" s="32" t="s">
        <v>26</v>
      </c>
      <c r="C19" s="52">
        <v>-44270491</v>
      </c>
      <c r="D19" s="52">
        <v>20582168</v>
      </c>
      <c r="E19" s="52">
        <v>391958319</v>
      </c>
      <c r="F19" s="53">
        <v>29352141</v>
      </c>
      <c r="G19" s="54">
        <v>52872354</v>
      </c>
      <c r="H19" s="55">
        <v>65246452</v>
      </c>
      <c r="I19" s="33">
        <f t="shared" si="0"/>
        <v>-92.51141267395833</v>
      </c>
      <c r="J19" s="34">
        <f t="shared" si="1"/>
        <v>-44.990334432422216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23450003</v>
      </c>
      <c r="D22" s="43">
        <v>32847676</v>
      </c>
      <c r="E22" s="43">
        <v>1491813</v>
      </c>
      <c r="F22" s="43">
        <v>22000000</v>
      </c>
      <c r="G22" s="44">
        <v>0</v>
      </c>
      <c r="H22" s="45">
        <v>39</v>
      </c>
      <c r="I22" s="38">
        <f t="shared" si="0"/>
        <v>1374.7156647649538</v>
      </c>
      <c r="J22" s="23">
        <f t="shared" si="1"/>
        <v>-97.03209446854315</v>
      </c>
      <c r="K22" s="2"/>
    </row>
    <row r="23" spans="1:11" ht="12.75">
      <c r="A23" s="9"/>
      <c r="B23" s="21" t="s">
        <v>29</v>
      </c>
      <c r="C23" s="43">
        <v>34520000</v>
      </c>
      <c r="D23" s="43">
        <v>21995242</v>
      </c>
      <c r="E23" s="43">
        <v>15790640</v>
      </c>
      <c r="F23" s="43">
        <v>20035000</v>
      </c>
      <c r="G23" s="44">
        <v>9319000</v>
      </c>
      <c r="H23" s="45">
        <v>9721445</v>
      </c>
      <c r="I23" s="38">
        <f t="shared" si="0"/>
        <v>26.87896120739881</v>
      </c>
      <c r="J23" s="23">
        <f t="shared" si="1"/>
        <v>-14.92988295644273</v>
      </c>
      <c r="K23" s="2"/>
    </row>
    <row r="24" spans="1:11" ht="12.75">
      <c r="A24" s="9"/>
      <c r="B24" s="21" t="s">
        <v>30</v>
      </c>
      <c r="C24" s="43">
        <v>84749850</v>
      </c>
      <c r="D24" s="43">
        <v>99549851</v>
      </c>
      <c r="E24" s="43">
        <v>77362799</v>
      </c>
      <c r="F24" s="43">
        <v>88938034</v>
      </c>
      <c r="G24" s="44">
        <v>96829700</v>
      </c>
      <c r="H24" s="45">
        <v>102603815</v>
      </c>
      <c r="I24" s="38">
        <f t="shared" si="0"/>
        <v>14.962275343734666</v>
      </c>
      <c r="J24" s="23">
        <f t="shared" si="1"/>
        <v>9.869490758400223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142719853</v>
      </c>
      <c r="D26" s="46">
        <v>154392769</v>
      </c>
      <c r="E26" s="46">
        <v>94645252</v>
      </c>
      <c r="F26" s="46">
        <v>130973034</v>
      </c>
      <c r="G26" s="47">
        <v>106148700</v>
      </c>
      <c r="H26" s="48">
        <v>112325299</v>
      </c>
      <c r="I26" s="25">
        <f t="shared" si="0"/>
        <v>38.38310029540626</v>
      </c>
      <c r="J26" s="26">
        <f t="shared" si="1"/>
        <v>5.874876595100309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19200003</v>
      </c>
      <c r="D29" s="43">
        <v>36268519</v>
      </c>
      <c r="E29" s="43">
        <v>11019336</v>
      </c>
      <c r="F29" s="43">
        <v>30000000</v>
      </c>
      <c r="G29" s="44">
        <v>8384000</v>
      </c>
      <c r="H29" s="45">
        <v>8786451</v>
      </c>
      <c r="I29" s="38">
        <f t="shared" si="0"/>
        <v>172.24870899662196</v>
      </c>
      <c r="J29" s="23">
        <f t="shared" si="1"/>
        <v>-7.270193137777625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81729950</v>
      </c>
      <c r="D31" s="43">
        <v>87634348</v>
      </c>
      <c r="E31" s="43">
        <v>77936279</v>
      </c>
      <c r="F31" s="43">
        <v>90438034</v>
      </c>
      <c r="G31" s="44">
        <v>96829700</v>
      </c>
      <c r="H31" s="45">
        <v>102603807</v>
      </c>
      <c r="I31" s="38">
        <f t="shared" si="0"/>
        <v>16.040995490687983</v>
      </c>
      <c r="J31" s="23">
        <f t="shared" si="1"/>
        <v>9.599339289928555</v>
      </c>
      <c r="K31" s="2"/>
    </row>
    <row r="32" spans="1:11" ht="12.75">
      <c r="A32" s="9"/>
      <c r="B32" s="21" t="s">
        <v>31</v>
      </c>
      <c r="C32" s="43">
        <v>41789900</v>
      </c>
      <c r="D32" s="43">
        <v>30489902</v>
      </c>
      <c r="E32" s="43">
        <v>5689637</v>
      </c>
      <c r="F32" s="43">
        <v>10535000</v>
      </c>
      <c r="G32" s="44">
        <v>935000</v>
      </c>
      <c r="H32" s="45">
        <v>935041</v>
      </c>
      <c r="I32" s="38">
        <f t="shared" si="0"/>
        <v>85.16119745424884</v>
      </c>
      <c r="J32" s="23">
        <f t="shared" si="1"/>
        <v>-45.22504471167117</v>
      </c>
      <c r="K32" s="2"/>
    </row>
    <row r="33" spans="1:11" ht="13.5" thickBot="1">
      <c r="A33" s="9"/>
      <c r="B33" s="39" t="s">
        <v>38</v>
      </c>
      <c r="C33" s="59">
        <v>142719853</v>
      </c>
      <c r="D33" s="59">
        <v>154392769</v>
      </c>
      <c r="E33" s="59">
        <v>94645252</v>
      </c>
      <c r="F33" s="59">
        <v>130973034</v>
      </c>
      <c r="G33" s="60">
        <v>106148700</v>
      </c>
      <c r="H33" s="61">
        <v>112325299</v>
      </c>
      <c r="I33" s="40">
        <f t="shared" si="0"/>
        <v>38.38310029540626</v>
      </c>
      <c r="J33" s="41">
        <f t="shared" si="1"/>
        <v>5.874876595100309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139526002</v>
      </c>
      <c r="D8" s="43">
        <v>139526002</v>
      </c>
      <c r="E8" s="43">
        <v>115184885</v>
      </c>
      <c r="F8" s="43">
        <v>139526000</v>
      </c>
      <c r="G8" s="44">
        <v>146223238</v>
      </c>
      <c r="H8" s="45">
        <v>153241957</v>
      </c>
      <c r="I8" s="22">
        <f>IF($E8=0,0,(($F8/$E8)-1)*100)</f>
        <v>21.13221278989861</v>
      </c>
      <c r="J8" s="23">
        <f>IF($E8=0,0,((($H8/$E8)^(1/3))-1)*100)</f>
        <v>9.983465239797006</v>
      </c>
      <c r="K8" s="2"/>
    </row>
    <row r="9" spans="1:11" ht="12.75">
      <c r="A9" s="5"/>
      <c r="B9" s="21" t="s">
        <v>17</v>
      </c>
      <c r="C9" s="43">
        <v>159709793</v>
      </c>
      <c r="D9" s="43">
        <v>159709793</v>
      </c>
      <c r="E9" s="43">
        <v>194217618</v>
      </c>
      <c r="F9" s="43">
        <v>171195451</v>
      </c>
      <c r="G9" s="44">
        <v>180013144</v>
      </c>
      <c r="H9" s="45">
        <v>195126979</v>
      </c>
      <c r="I9" s="22">
        <f>IF($E9=0,0,(($F9/$E9)-1)*100)</f>
        <v>-11.85379948383467</v>
      </c>
      <c r="J9" s="23">
        <f>IF($E9=0,0,((($H9/$E9)^(1/3))-1)*100)</f>
        <v>0.1558295666862053</v>
      </c>
      <c r="K9" s="2"/>
    </row>
    <row r="10" spans="1:11" ht="12.75">
      <c r="A10" s="5"/>
      <c r="B10" s="21" t="s">
        <v>18</v>
      </c>
      <c r="C10" s="43">
        <v>247758066</v>
      </c>
      <c r="D10" s="43">
        <v>243623726</v>
      </c>
      <c r="E10" s="43">
        <v>119978449</v>
      </c>
      <c r="F10" s="43">
        <v>273241308</v>
      </c>
      <c r="G10" s="44">
        <v>281293123</v>
      </c>
      <c r="H10" s="45">
        <v>296822485</v>
      </c>
      <c r="I10" s="22">
        <f aca="true" t="shared" si="0" ref="I10:I33">IF($E10=0,0,(($F10/$E10)-1)*100)</f>
        <v>127.74199056365529</v>
      </c>
      <c r="J10" s="23">
        <f aca="true" t="shared" si="1" ref="J10:J33">IF($E10=0,0,((($H10/$E10)^(1/3))-1)*100)</f>
        <v>35.24810364182971</v>
      </c>
      <c r="K10" s="2"/>
    </row>
    <row r="11" spans="1:11" ht="12.75">
      <c r="A11" s="9"/>
      <c r="B11" s="24" t="s">
        <v>19</v>
      </c>
      <c r="C11" s="46">
        <v>546993861</v>
      </c>
      <c r="D11" s="46">
        <v>542859521</v>
      </c>
      <c r="E11" s="46">
        <v>429380952</v>
      </c>
      <c r="F11" s="46">
        <v>583962759</v>
      </c>
      <c r="G11" s="47">
        <v>607529505</v>
      </c>
      <c r="H11" s="48">
        <v>645191421</v>
      </c>
      <c r="I11" s="25">
        <f t="shared" si="0"/>
        <v>36.00108628013847</v>
      </c>
      <c r="J11" s="26">
        <f t="shared" si="1"/>
        <v>14.53773830359002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158214468</v>
      </c>
      <c r="D13" s="43">
        <v>157720426</v>
      </c>
      <c r="E13" s="43">
        <v>108109290</v>
      </c>
      <c r="F13" s="43">
        <v>167896707</v>
      </c>
      <c r="G13" s="44">
        <v>177815357</v>
      </c>
      <c r="H13" s="45">
        <v>188328145</v>
      </c>
      <c r="I13" s="22">
        <f t="shared" si="0"/>
        <v>55.302756127618636</v>
      </c>
      <c r="J13" s="23">
        <f t="shared" si="1"/>
        <v>20.32357800454465</v>
      </c>
      <c r="K13" s="2"/>
    </row>
    <row r="14" spans="1:11" ht="12.75">
      <c r="A14" s="5"/>
      <c r="B14" s="21" t="s">
        <v>22</v>
      </c>
      <c r="C14" s="43">
        <v>33338483</v>
      </c>
      <c r="D14" s="43">
        <v>33338483</v>
      </c>
      <c r="E14" s="43">
        <v>0</v>
      </c>
      <c r="F14" s="43">
        <v>40338483</v>
      </c>
      <c r="G14" s="44">
        <v>42194053</v>
      </c>
      <c r="H14" s="45">
        <v>44134979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105992000</v>
      </c>
      <c r="D16" s="43">
        <v>100992000</v>
      </c>
      <c r="E16" s="43">
        <v>70532918</v>
      </c>
      <c r="F16" s="43">
        <v>109172352</v>
      </c>
      <c r="G16" s="44">
        <v>114849314</v>
      </c>
      <c r="H16" s="45">
        <v>125070904</v>
      </c>
      <c r="I16" s="22">
        <f t="shared" si="0"/>
        <v>54.78212882104212</v>
      </c>
      <c r="J16" s="23">
        <f t="shared" si="1"/>
        <v>21.037927618515752</v>
      </c>
      <c r="K16" s="2"/>
    </row>
    <row r="17" spans="1:11" ht="12.75">
      <c r="A17" s="5"/>
      <c r="B17" s="21" t="s">
        <v>24</v>
      </c>
      <c r="C17" s="43">
        <v>243633983</v>
      </c>
      <c r="D17" s="43">
        <v>240803425</v>
      </c>
      <c r="E17" s="43">
        <v>125926940</v>
      </c>
      <c r="F17" s="43">
        <v>263844993</v>
      </c>
      <c r="G17" s="44">
        <v>271235634</v>
      </c>
      <c r="H17" s="45">
        <v>282635603</v>
      </c>
      <c r="I17" s="29">
        <f t="shared" si="0"/>
        <v>109.52227775883384</v>
      </c>
      <c r="J17" s="30">
        <f t="shared" si="1"/>
        <v>30.92906685536645</v>
      </c>
      <c r="K17" s="2"/>
    </row>
    <row r="18" spans="1:11" ht="12.75">
      <c r="A18" s="5"/>
      <c r="B18" s="24" t="s">
        <v>25</v>
      </c>
      <c r="C18" s="46">
        <v>541178934</v>
      </c>
      <c r="D18" s="46">
        <v>532854334</v>
      </c>
      <c r="E18" s="46">
        <v>304569148</v>
      </c>
      <c r="F18" s="46">
        <v>581252535</v>
      </c>
      <c r="G18" s="47">
        <v>606094358</v>
      </c>
      <c r="H18" s="48">
        <v>640169631</v>
      </c>
      <c r="I18" s="25">
        <f t="shared" si="0"/>
        <v>90.84419377894442</v>
      </c>
      <c r="J18" s="26">
        <f t="shared" si="1"/>
        <v>28.09624128220982</v>
      </c>
      <c r="K18" s="2"/>
    </row>
    <row r="19" spans="1:11" ht="23.25" customHeight="1">
      <c r="A19" s="31"/>
      <c r="B19" s="32" t="s">
        <v>26</v>
      </c>
      <c r="C19" s="52">
        <v>5814927</v>
      </c>
      <c r="D19" s="52">
        <v>10005187</v>
      </c>
      <c r="E19" s="52">
        <v>124811804</v>
      </c>
      <c r="F19" s="53">
        <v>2710224</v>
      </c>
      <c r="G19" s="54">
        <v>1435147</v>
      </c>
      <c r="H19" s="55">
        <v>5021790</v>
      </c>
      <c r="I19" s="33">
        <f t="shared" si="0"/>
        <v>-97.82855153667998</v>
      </c>
      <c r="J19" s="34">
        <f t="shared" si="1"/>
        <v>-65.7336671580195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9800000</v>
      </c>
      <c r="D23" s="43">
        <v>7850000</v>
      </c>
      <c r="E23" s="43">
        <v>5329133</v>
      </c>
      <c r="F23" s="43">
        <v>10723400</v>
      </c>
      <c r="G23" s="44">
        <v>0</v>
      </c>
      <c r="H23" s="45">
        <v>0</v>
      </c>
      <c r="I23" s="38">
        <f t="shared" si="0"/>
        <v>101.2222250786385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37424698</v>
      </c>
      <c r="D24" s="43">
        <v>41488776</v>
      </c>
      <c r="E24" s="43">
        <v>23778536</v>
      </c>
      <c r="F24" s="43">
        <v>35239450</v>
      </c>
      <c r="G24" s="44">
        <v>32628701</v>
      </c>
      <c r="H24" s="45">
        <v>34477650</v>
      </c>
      <c r="I24" s="38">
        <f t="shared" si="0"/>
        <v>48.198568658726515</v>
      </c>
      <c r="J24" s="23">
        <f t="shared" si="1"/>
        <v>13.18377672168085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47224698</v>
      </c>
      <c r="D26" s="46">
        <v>49338776</v>
      </c>
      <c r="E26" s="46">
        <v>29107669</v>
      </c>
      <c r="F26" s="46">
        <v>45962850</v>
      </c>
      <c r="G26" s="47">
        <v>32628701</v>
      </c>
      <c r="H26" s="48">
        <v>34477650</v>
      </c>
      <c r="I26" s="25">
        <f t="shared" si="0"/>
        <v>57.90632358778025</v>
      </c>
      <c r="J26" s="26">
        <f t="shared" si="1"/>
        <v>5.805946435196341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11000000</v>
      </c>
      <c r="D29" s="43">
        <v>11000000</v>
      </c>
      <c r="E29" s="43">
        <v>4772548</v>
      </c>
      <c r="F29" s="43">
        <v>5000000</v>
      </c>
      <c r="G29" s="44">
        <v>0</v>
      </c>
      <c r="H29" s="45">
        <v>0</v>
      </c>
      <c r="I29" s="38">
        <f t="shared" si="0"/>
        <v>4.765839966407892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24612397</v>
      </c>
      <c r="D31" s="43">
        <v>27163150</v>
      </c>
      <c r="E31" s="43">
        <v>20424781</v>
      </c>
      <c r="F31" s="43">
        <v>31752635</v>
      </c>
      <c r="G31" s="44">
        <v>24491272</v>
      </c>
      <c r="H31" s="45">
        <v>34477650</v>
      </c>
      <c r="I31" s="38">
        <f t="shared" si="0"/>
        <v>55.46132416303509</v>
      </c>
      <c r="J31" s="23">
        <f t="shared" si="1"/>
        <v>19.067549606726473</v>
      </c>
      <c r="K31" s="2"/>
    </row>
    <row r="32" spans="1:11" ht="12.75">
      <c r="A32" s="9"/>
      <c r="B32" s="21" t="s">
        <v>31</v>
      </c>
      <c r="C32" s="43">
        <v>11612301</v>
      </c>
      <c r="D32" s="43">
        <v>11175626</v>
      </c>
      <c r="E32" s="43">
        <v>3910340</v>
      </c>
      <c r="F32" s="43">
        <v>9210215</v>
      </c>
      <c r="G32" s="44">
        <v>8137429</v>
      </c>
      <c r="H32" s="45">
        <v>0</v>
      </c>
      <c r="I32" s="38">
        <f t="shared" si="0"/>
        <v>135.53488954924634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47224698</v>
      </c>
      <c r="D33" s="59">
        <v>49338776</v>
      </c>
      <c r="E33" s="59">
        <v>29107669</v>
      </c>
      <c r="F33" s="59">
        <v>45962850</v>
      </c>
      <c r="G33" s="60">
        <v>32628701</v>
      </c>
      <c r="H33" s="61">
        <v>34477650</v>
      </c>
      <c r="I33" s="40">
        <f t="shared" si="0"/>
        <v>57.90632358778025</v>
      </c>
      <c r="J33" s="41">
        <f t="shared" si="1"/>
        <v>5.805946435196341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82416420</v>
      </c>
      <c r="D8" s="43">
        <v>87349055</v>
      </c>
      <c r="E8" s="43">
        <v>61185237</v>
      </c>
      <c r="F8" s="43">
        <v>98229297</v>
      </c>
      <c r="G8" s="44">
        <v>105997845</v>
      </c>
      <c r="H8" s="45">
        <v>113123747</v>
      </c>
      <c r="I8" s="22">
        <f>IF($E8=0,0,(($F8/$E8)-1)*100)</f>
        <v>60.54411458764146</v>
      </c>
      <c r="J8" s="23">
        <f>IF($E8=0,0,((($H8/$E8)^(1/3))-1)*100)</f>
        <v>22.735174689113368</v>
      </c>
      <c r="K8" s="2"/>
    </row>
    <row r="9" spans="1:11" ht="12.75">
      <c r="A9" s="5"/>
      <c r="B9" s="21" t="s">
        <v>17</v>
      </c>
      <c r="C9" s="43">
        <v>3723744</v>
      </c>
      <c r="D9" s="43">
        <v>3723744</v>
      </c>
      <c r="E9" s="43">
        <v>5047433</v>
      </c>
      <c r="F9" s="43">
        <v>3916306</v>
      </c>
      <c r="G9" s="44">
        <v>4096456</v>
      </c>
      <c r="H9" s="45">
        <v>4284893</v>
      </c>
      <c r="I9" s="22">
        <f>IF($E9=0,0,(($F9/$E9)-1)*100)</f>
        <v>-22.40994580809691</v>
      </c>
      <c r="J9" s="23">
        <f>IF($E9=0,0,((($H9/$E9)^(1/3))-1)*100)</f>
        <v>-5.31312005767739</v>
      </c>
      <c r="K9" s="2"/>
    </row>
    <row r="10" spans="1:11" ht="12.75">
      <c r="A10" s="5"/>
      <c r="B10" s="21" t="s">
        <v>18</v>
      </c>
      <c r="C10" s="43">
        <v>160161552</v>
      </c>
      <c r="D10" s="43">
        <v>167582442</v>
      </c>
      <c r="E10" s="43">
        <v>62148526</v>
      </c>
      <c r="F10" s="43">
        <v>178412470</v>
      </c>
      <c r="G10" s="44">
        <v>189416178</v>
      </c>
      <c r="H10" s="45">
        <v>200144609</v>
      </c>
      <c r="I10" s="22">
        <f aca="true" t="shared" si="0" ref="I10:I33">IF($E10=0,0,(($F10/$E10)-1)*100)</f>
        <v>187.07433865768596</v>
      </c>
      <c r="J10" s="23">
        <f aca="true" t="shared" si="1" ref="J10:J33">IF($E10=0,0,((($H10/$E10)^(1/3))-1)*100)</f>
        <v>47.67410744515224</v>
      </c>
      <c r="K10" s="2"/>
    </row>
    <row r="11" spans="1:11" ht="12.75">
      <c r="A11" s="9"/>
      <c r="B11" s="24" t="s">
        <v>19</v>
      </c>
      <c r="C11" s="46">
        <v>246301716</v>
      </c>
      <c r="D11" s="46">
        <v>258655241</v>
      </c>
      <c r="E11" s="46">
        <v>128381196</v>
      </c>
      <c r="F11" s="46">
        <v>280558073</v>
      </c>
      <c r="G11" s="47">
        <v>299510479</v>
      </c>
      <c r="H11" s="48">
        <v>317553249</v>
      </c>
      <c r="I11" s="25">
        <f t="shared" si="0"/>
        <v>118.53517628858978</v>
      </c>
      <c r="J11" s="26">
        <f t="shared" si="1"/>
        <v>35.239964394395564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84071904</v>
      </c>
      <c r="D13" s="43">
        <v>77758474</v>
      </c>
      <c r="E13" s="43">
        <v>23146750</v>
      </c>
      <c r="F13" s="43">
        <v>83438036</v>
      </c>
      <c r="G13" s="44">
        <v>87417927</v>
      </c>
      <c r="H13" s="45">
        <v>91446610</v>
      </c>
      <c r="I13" s="22">
        <f t="shared" si="0"/>
        <v>260.4740881549246</v>
      </c>
      <c r="J13" s="23">
        <f t="shared" si="1"/>
        <v>58.08567932470423</v>
      </c>
      <c r="K13" s="2"/>
    </row>
    <row r="14" spans="1:11" ht="12.75">
      <c r="A14" s="5"/>
      <c r="B14" s="21" t="s">
        <v>22</v>
      </c>
      <c r="C14" s="43">
        <v>9550008</v>
      </c>
      <c r="D14" s="43">
        <v>28999998</v>
      </c>
      <c r="E14" s="43">
        <v>0</v>
      </c>
      <c r="F14" s="43">
        <v>14000000</v>
      </c>
      <c r="G14" s="44">
        <v>14644000</v>
      </c>
      <c r="H14" s="45">
        <v>15317623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1500000</v>
      </c>
      <c r="D16" s="43">
        <v>767000</v>
      </c>
      <c r="E16" s="43">
        <v>369212</v>
      </c>
      <c r="F16" s="43">
        <v>1500000</v>
      </c>
      <c r="G16" s="44">
        <v>1569000</v>
      </c>
      <c r="H16" s="45">
        <v>1641174</v>
      </c>
      <c r="I16" s="22">
        <f t="shared" si="0"/>
        <v>306.2706520914813</v>
      </c>
      <c r="J16" s="23">
        <f t="shared" si="1"/>
        <v>64.421878912559</v>
      </c>
      <c r="K16" s="2"/>
    </row>
    <row r="17" spans="1:11" ht="12.75">
      <c r="A17" s="5"/>
      <c r="B17" s="21" t="s">
        <v>24</v>
      </c>
      <c r="C17" s="43">
        <v>125682000</v>
      </c>
      <c r="D17" s="43">
        <v>123391845</v>
      </c>
      <c r="E17" s="43">
        <v>44493490</v>
      </c>
      <c r="F17" s="43">
        <v>129776684</v>
      </c>
      <c r="G17" s="44">
        <v>135525863</v>
      </c>
      <c r="H17" s="45">
        <v>142053397</v>
      </c>
      <c r="I17" s="29">
        <f t="shared" si="0"/>
        <v>191.6756676089019</v>
      </c>
      <c r="J17" s="30">
        <f t="shared" si="1"/>
        <v>47.248784022500125</v>
      </c>
      <c r="K17" s="2"/>
    </row>
    <row r="18" spans="1:11" ht="12.75">
      <c r="A18" s="5"/>
      <c r="B18" s="24" t="s">
        <v>25</v>
      </c>
      <c r="C18" s="46">
        <v>220803912</v>
      </c>
      <c r="D18" s="46">
        <v>230917317</v>
      </c>
      <c r="E18" s="46">
        <v>68009452</v>
      </c>
      <c r="F18" s="46">
        <v>228714720</v>
      </c>
      <c r="G18" s="47">
        <v>239156790</v>
      </c>
      <c r="H18" s="48">
        <v>250458804</v>
      </c>
      <c r="I18" s="25">
        <f t="shared" si="0"/>
        <v>236.29843098868082</v>
      </c>
      <c r="J18" s="26">
        <f t="shared" si="1"/>
        <v>54.42668270698474</v>
      </c>
      <c r="K18" s="2"/>
    </row>
    <row r="19" spans="1:11" ht="23.25" customHeight="1">
      <c r="A19" s="31"/>
      <c r="B19" s="32" t="s">
        <v>26</v>
      </c>
      <c r="C19" s="52">
        <v>25497804</v>
      </c>
      <c r="D19" s="52">
        <v>27737924</v>
      </c>
      <c r="E19" s="52">
        <v>60371744</v>
      </c>
      <c r="F19" s="53">
        <v>51843353</v>
      </c>
      <c r="G19" s="54">
        <v>60353689</v>
      </c>
      <c r="H19" s="55">
        <v>67094445</v>
      </c>
      <c r="I19" s="33">
        <f t="shared" si="0"/>
        <v>-14.126461213378228</v>
      </c>
      <c r="J19" s="34">
        <f t="shared" si="1"/>
        <v>3.5819973085665646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140600076</v>
      </c>
      <c r="G23" s="44">
        <v>98019772</v>
      </c>
      <c r="H23" s="45">
        <v>92237961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46701444</v>
      </c>
      <c r="D24" s="43">
        <v>54068914</v>
      </c>
      <c r="E24" s="43">
        <v>32889613</v>
      </c>
      <c r="F24" s="43">
        <v>30619346</v>
      </c>
      <c r="G24" s="44">
        <v>33401615</v>
      </c>
      <c r="H24" s="45">
        <v>33653400</v>
      </c>
      <c r="I24" s="38">
        <f t="shared" si="0"/>
        <v>-6.902686875640651</v>
      </c>
      <c r="J24" s="23">
        <f t="shared" si="1"/>
        <v>0.7681753591946006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46701444</v>
      </c>
      <c r="D26" s="46">
        <v>54068914</v>
      </c>
      <c r="E26" s="46">
        <v>32889613</v>
      </c>
      <c r="F26" s="46">
        <v>171219422</v>
      </c>
      <c r="G26" s="47">
        <v>131421387</v>
      </c>
      <c r="H26" s="48">
        <v>125891361</v>
      </c>
      <c r="I26" s="25">
        <f t="shared" si="0"/>
        <v>420.58813218629234</v>
      </c>
      <c r="J26" s="26">
        <f t="shared" si="1"/>
        <v>56.427242077432794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18000000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76207080</v>
      </c>
      <c r="D31" s="43">
        <v>76220870</v>
      </c>
      <c r="E31" s="43">
        <v>40941446</v>
      </c>
      <c r="F31" s="43">
        <v>114516369</v>
      </c>
      <c r="G31" s="44">
        <v>113361002</v>
      </c>
      <c r="H31" s="45">
        <v>115717014</v>
      </c>
      <c r="I31" s="38">
        <f t="shared" si="0"/>
        <v>179.7076805738615</v>
      </c>
      <c r="J31" s="23">
        <f t="shared" si="1"/>
        <v>41.38760796885741</v>
      </c>
      <c r="K31" s="2"/>
    </row>
    <row r="32" spans="1:11" ht="12.75">
      <c r="A32" s="9"/>
      <c r="B32" s="21" t="s">
        <v>31</v>
      </c>
      <c r="C32" s="43">
        <v>39139440</v>
      </c>
      <c r="D32" s="43">
        <v>45171830</v>
      </c>
      <c r="E32" s="43">
        <v>9946814</v>
      </c>
      <c r="F32" s="43">
        <v>38703053</v>
      </c>
      <c r="G32" s="44">
        <v>18060385</v>
      </c>
      <c r="H32" s="45">
        <v>10174347</v>
      </c>
      <c r="I32" s="38">
        <f t="shared" si="0"/>
        <v>289.0999972453491</v>
      </c>
      <c r="J32" s="23">
        <f t="shared" si="1"/>
        <v>0.7567574941407029</v>
      </c>
      <c r="K32" s="2"/>
    </row>
    <row r="33" spans="1:11" ht="13.5" thickBot="1">
      <c r="A33" s="9"/>
      <c r="B33" s="39" t="s">
        <v>38</v>
      </c>
      <c r="C33" s="59">
        <v>115346520</v>
      </c>
      <c r="D33" s="59">
        <v>121392700</v>
      </c>
      <c r="E33" s="59">
        <v>50888260</v>
      </c>
      <c r="F33" s="59">
        <v>171219422</v>
      </c>
      <c r="G33" s="60">
        <v>131421387</v>
      </c>
      <c r="H33" s="61">
        <v>125891361</v>
      </c>
      <c r="I33" s="40">
        <f t="shared" si="0"/>
        <v>236.46153749410965</v>
      </c>
      <c r="J33" s="41">
        <f t="shared" si="1"/>
        <v>35.24652307857033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186062716</v>
      </c>
      <c r="D9" s="43">
        <v>186878794</v>
      </c>
      <c r="E9" s="43">
        <v>0</v>
      </c>
      <c r="F9" s="43">
        <v>198499116</v>
      </c>
      <c r="G9" s="44">
        <v>210905316</v>
      </c>
      <c r="H9" s="45">
        <v>224086860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986946211</v>
      </c>
      <c r="D10" s="43">
        <v>983274007</v>
      </c>
      <c r="E10" s="43">
        <v>394277800</v>
      </c>
      <c r="F10" s="43">
        <v>1194351028</v>
      </c>
      <c r="G10" s="44">
        <v>1152679788</v>
      </c>
      <c r="H10" s="45">
        <v>1244050872</v>
      </c>
      <c r="I10" s="22">
        <f aca="true" t="shared" si="0" ref="I10:I33">IF($E10=0,0,(($F10/$E10)-1)*100)</f>
        <v>202.9211961718362</v>
      </c>
      <c r="J10" s="23">
        <f aca="true" t="shared" si="1" ref="J10:J33">IF($E10=0,0,((($H10/$E10)^(1/3))-1)*100)</f>
        <v>46.67134406810101</v>
      </c>
      <c r="K10" s="2"/>
    </row>
    <row r="11" spans="1:11" ht="12.75">
      <c r="A11" s="9"/>
      <c r="B11" s="24" t="s">
        <v>19</v>
      </c>
      <c r="C11" s="46">
        <v>1173008927</v>
      </c>
      <c r="D11" s="46">
        <v>1170152801</v>
      </c>
      <c r="E11" s="46">
        <v>394277800</v>
      </c>
      <c r="F11" s="46">
        <v>1392850144</v>
      </c>
      <c r="G11" s="47">
        <v>1363585104</v>
      </c>
      <c r="H11" s="48">
        <v>1468137732</v>
      </c>
      <c r="I11" s="25">
        <f t="shared" si="0"/>
        <v>253.26618541546088</v>
      </c>
      <c r="J11" s="26">
        <f t="shared" si="1"/>
        <v>54.99635743314051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433710555</v>
      </c>
      <c r="D13" s="43">
        <v>385221932</v>
      </c>
      <c r="E13" s="43">
        <v>348078480</v>
      </c>
      <c r="F13" s="43">
        <v>397854024</v>
      </c>
      <c r="G13" s="44">
        <v>422737954</v>
      </c>
      <c r="H13" s="45">
        <v>449208636</v>
      </c>
      <c r="I13" s="22">
        <f t="shared" si="0"/>
        <v>14.300092324006929</v>
      </c>
      <c r="J13" s="23">
        <f t="shared" si="1"/>
        <v>8.873865122837255</v>
      </c>
      <c r="K13" s="2"/>
    </row>
    <row r="14" spans="1:11" ht="12.75">
      <c r="A14" s="5"/>
      <c r="B14" s="21" t="s">
        <v>22</v>
      </c>
      <c r="C14" s="43">
        <v>61339909</v>
      </c>
      <c r="D14" s="43">
        <v>61339909</v>
      </c>
      <c r="E14" s="43">
        <v>0</v>
      </c>
      <c r="F14" s="43">
        <v>65173668</v>
      </c>
      <c r="G14" s="44">
        <v>69247008</v>
      </c>
      <c r="H14" s="45">
        <v>73574940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232505284</v>
      </c>
      <c r="D16" s="43">
        <v>185662900</v>
      </c>
      <c r="E16" s="43">
        <v>147435542</v>
      </c>
      <c r="F16" s="43">
        <v>239641836</v>
      </c>
      <c r="G16" s="44">
        <v>254619456</v>
      </c>
      <c r="H16" s="45">
        <v>270533160</v>
      </c>
      <c r="I16" s="22">
        <f t="shared" si="0"/>
        <v>62.54007191834381</v>
      </c>
      <c r="J16" s="23">
        <f t="shared" si="1"/>
        <v>22.425749524730353</v>
      </c>
      <c r="K16" s="2"/>
    </row>
    <row r="17" spans="1:11" ht="12.75">
      <c r="A17" s="5"/>
      <c r="B17" s="21" t="s">
        <v>24</v>
      </c>
      <c r="C17" s="43">
        <v>622479313</v>
      </c>
      <c r="D17" s="43">
        <v>556377429</v>
      </c>
      <c r="E17" s="43">
        <v>317441516</v>
      </c>
      <c r="F17" s="43">
        <v>578298756</v>
      </c>
      <c r="G17" s="44">
        <v>636839158</v>
      </c>
      <c r="H17" s="45">
        <v>686257416</v>
      </c>
      <c r="I17" s="29">
        <f t="shared" si="0"/>
        <v>82.1748973754271</v>
      </c>
      <c r="J17" s="30">
        <f t="shared" si="1"/>
        <v>29.302754126348795</v>
      </c>
      <c r="K17" s="2"/>
    </row>
    <row r="18" spans="1:11" ht="12.75">
      <c r="A18" s="5"/>
      <c r="B18" s="24" t="s">
        <v>25</v>
      </c>
      <c r="C18" s="46">
        <v>1350035061</v>
      </c>
      <c r="D18" s="46">
        <v>1188602170</v>
      </c>
      <c r="E18" s="46">
        <v>812955538</v>
      </c>
      <c r="F18" s="46">
        <v>1280968284</v>
      </c>
      <c r="G18" s="47">
        <v>1383443576</v>
      </c>
      <c r="H18" s="48">
        <v>1479574152</v>
      </c>
      <c r="I18" s="25">
        <f t="shared" si="0"/>
        <v>57.56929181531696</v>
      </c>
      <c r="J18" s="26">
        <f t="shared" si="1"/>
        <v>22.09277944694652</v>
      </c>
      <c r="K18" s="2"/>
    </row>
    <row r="19" spans="1:11" ht="23.25" customHeight="1">
      <c r="A19" s="31"/>
      <c r="B19" s="32" t="s">
        <v>26</v>
      </c>
      <c r="C19" s="52">
        <v>-177026134</v>
      </c>
      <c r="D19" s="52">
        <v>-18449369</v>
      </c>
      <c r="E19" s="52">
        <v>-418677738</v>
      </c>
      <c r="F19" s="53">
        <v>111881860</v>
      </c>
      <c r="G19" s="54">
        <v>-19858472</v>
      </c>
      <c r="H19" s="55">
        <v>-11436420</v>
      </c>
      <c r="I19" s="33">
        <f t="shared" si="0"/>
        <v>-126.72266754245243</v>
      </c>
      <c r="J19" s="34">
        <f t="shared" si="1"/>
        <v>-69.88357556583223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19150000</v>
      </c>
      <c r="D23" s="43">
        <v>3940792</v>
      </c>
      <c r="E23" s="43">
        <v>1178904</v>
      </c>
      <c r="F23" s="43">
        <v>35069976</v>
      </c>
      <c r="G23" s="44">
        <v>15969996</v>
      </c>
      <c r="H23" s="45">
        <v>30199992</v>
      </c>
      <c r="I23" s="38">
        <f t="shared" si="0"/>
        <v>2874.7948942407525</v>
      </c>
      <c r="J23" s="23">
        <f t="shared" si="1"/>
        <v>194.78777029832818</v>
      </c>
      <c r="K23" s="2"/>
    </row>
    <row r="24" spans="1:11" ht="12.75">
      <c r="A24" s="9"/>
      <c r="B24" s="21" t="s">
        <v>30</v>
      </c>
      <c r="C24" s="43">
        <v>544580251</v>
      </c>
      <c r="D24" s="43">
        <v>549971056</v>
      </c>
      <c r="E24" s="43">
        <v>320405870</v>
      </c>
      <c r="F24" s="43">
        <v>532342320</v>
      </c>
      <c r="G24" s="44">
        <v>590042288</v>
      </c>
      <c r="H24" s="45">
        <v>623459984</v>
      </c>
      <c r="I24" s="38">
        <f t="shared" si="0"/>
        <v>66.1462444492668</v>
      </c>
      <c r="J24" s="23">
        <f t="shared" si="1"/>
        <v>24.844488216442606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563730251</v>
      </c>
      <c r="D26" s="46">
        <v>553911848</v>
      </c>
      <c r="E26" s="46">
        <v>321584774</v>
      </c>
      <c r="F26" s="46">
        <v>567412296</v>
      </c>
      <c r="G26" s="47">
        <v>606012284</v>
      </c>
      <c r="H26" s="48">
        <v>653659976</v>
      </c>
      <c r="I26" s="25">
        <f t="shared" si="0"/>
        <v>76.4425252297548</v>
      </c>
      <c r="J26" s="26">
        <f t="shared" si="1"/>
        <v>26.673412945460463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430770516</v>
      </c>
      <c r="D28" s="43">
        <v>441975717</v>
      </c>
      <c r="E28" s="43">
        <v>285405086</v>
      </c>
      <c r="F28" s="43">
        <v>434818512</v>
      </c>
      <c r="G28" s="44">
        <v>467125940</v>
      </c>
      <c r="H28" s="45">
        <v>511459984</v>
      </c>
      <c r="I28" s="38">
        <f t="shared" si="0"/>
        <v>52.35135368260395</v>
      </c>
      <c r="J28" s="23">
        <f t="shared" si="1"/>
        <v>21.464672686510887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132959735</v>
      </c>
      <c r="D32" s="43">
        <v>111936131</v>
      </c>
      <c r="E32" s="43">
        <v>36246977</v>
      </c>
      <c r="F32" s="43">
        <v>132593784</v>
      </c>
      <c r="G32" s="44">
        <v>138886344</v>
      </c>
      <c r="H32" s="45">
        <v>142199992</v>
      </c>
      <c r="I32" s="38">
        <f t="shared" si="0"/>
        <v>265.8064615981631</v>
      </c>
      <c r="J32" s="23">
        <f t="shared" si="1"/>
        <v>57.7160626916583</v>
      </c>
      <c r="K32" s="2"/>
    </row>
    <row r="33" spans="1:11" ht="13.5" thickBot="1">
      <c r="A33" s="9"/>
      <c r="B33" s="39" t="s">
        <v>38</v>
      </c>
      <c r="C33" s="59">
        <v>563730251</v>
      </c>
      <c r="D33" s="59">
        <v>553911848</v>
      </c>
      <c r="E33" s="59">
        <v>321652063</v>
      </c>
      <c r="F33" s="59">
        <v>567412296</v>
      </c>
      <c r="G33" s="60">
        <v>606012284</v>
      </c>
      <c r="H33" s="61">
        <v>653659976</v>
      </c>
      <c r="I33" s="40">
        <f t="shared" si="0"/>
        <v>76.40561378895929</v>
      </c>
      <c r="J33" s="41">
        <f t="shared" si="1"/>
        <v>26.664579050375426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20276740</v>
      </c>
      <c r="D8" s="43">
        <v>20276740</v>
      </c>
      <c r="E8" s="43">
        <v>17406768</v>
      </c>
      <c r="F8" s="43">
        <v>21412740</v>
      </c>
      <c r="G8" s="44">
        <v>22441088</v>
      </c>
      <c r="H8" s="45">
        <v>23517841</v>
      </c>
      <c r="I8" s="22">
        <f>IF($E8=0,0,(($F8/$E8)-1)*100)</f>
        <v>23.013875982031816</v>
      </c>
      <c r="J8" s="23">
        <f>IF($E8=0,0,((($H8/$E8)^(1/3))-1)*100)</f>
        <v>10.550260328717975</v>
      </c>
      <c r="K8" s="2"/>
    </row>
    <row r="9" spans="1:11" ht="12.75">
      <c r="A9" s="5"/>
      <c r="B9" s="21" t="s">
        <v>17</v>
      </c>
      <c r="C9" s="43">
        <v>157374054</v>
      </c>
      <c r="D9" s="43">
        <v>158660565</v>
      </c>
      <c r="E9" s="43">
        <v>149853831</v>
      </c>
      <c r="F9" s="43">
        <v>178420054</v>
      </c>
      <c r="G9" s="44">
        <v>187331097</v>
      </c>
      <c r="H9" s="45">
        <v>197026528</v>
      </c>
      <c r="I9" s="22">
        <f>IF($E9=0,0,(($F9/$E9)-1)*100)</f>
        <v>19.062724529211405</v>
      </c>
      <c r="J9" s="23">
        <f>IF($E9=0,0,((($H9/$E9)^(1/3))-1)*100)</f>
        <v>9.551657153803749</v>
      </c>
      <c r="K9" s="2"/>
    </row>
    <row r="10" spans="1:11" ht="12.75">
      <c r="A10" s="5"/>
      <c r="B10" s="21" t="s">
        <v>18</v>
      </c>
      <c r="C10" s="43">
        <v>161404500</v>
      </c>
      <c r="D10" s="43">
        <v>177152501</v>
      </c>
      <c r="E10" s="43">
        <v>173421877</v>
      </c>
      <c r="F10" s="43">
        <v>184747642</v>
      </c>
      <c r="G10" s="44">
        <v>202164709</v>
      </c>
      <c r="H10" s="45">
        <v>220297903</v>
      </c>
      <c r="I10" s="22">
        <f aca="true" t="shared" si="0" ref="I10:I33">IF($E10=0,0,(($F10/$E10)-1)*100)</f>
        <v>6.5307590921761305</v>
      </c>
      <c r="J10" s="23">
        <f aca="true" t="shared" si="1" ref="J10:J33">IF($E10=0,0,((($H10/$E10)^(1/3))-1)*100)</f>
        <v>8.301754818740958</v>
      </c>
      <c r="K10" s="2"/>
    </row>
    <row r="11" spans="1:11" ht="12.75">
      <c r="A11" s="9"/>
      <c r="B11" s="24" t="s">
        <v>19</v>
      </c>
      <c r="C11" s="46">
        <v>339055294</v>
      </c>
      <c r="D11" s="46">
        <v>356089806</v>
      </c>
      <c r="E11" s="46">
        <v>340682476</v>
      </c>
      <c r="F11" s="46">
        <v>384580436</v>
      </c>
      <c r="G11" s="47">
        <v>411936894</v>
      </c>
      <c r="H11" s="48">
        <v>440842272</v>
      </c>
      <c r="I11" s="25">
        <f t="shared" si="0"/>
        <v>12.885300270037959</v>
      </c>
      <c r="J11" s="26">
        <f t="shared" si="1"/>
        <v>8.971052529657776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154684553</v>
      </c>
      <c r="D13" s="43">
        <v>144684553</v>
      </c>
      <c r="E13" s="43">
        <v>79102092</v>
      </c>
      <c r="F13" s="43">
        <v>154153602</v>
      </c>
      <c r="G13" s="44">
        <v>166188993</v>
      </c>
      <c r="H13" s="45">
        <v>174335993</v>
      </c>
      <c r="I13" s="22">
        <f t="shared" si="0"/>
        <v>94.87929851463346</v>
      </c>
      <c r="J13" s="23">
        <f t="shared" si="1"/>
        <v>30.136672158850363</v>
      </c>
      <c r="K13" s="2"/>
    </row>
    <row r="14" spans="1:11" ht="12.75">
      <c r="A14" s="5"/>
      <c r="B14" s="21" t="s">
        <v>22</v>
      </c>
      <c r="C14" s="43">
        <v>653000</v>
      </c>
      <c r="D14" s="43">
        <v>653000</v>
      </c>
      <c r="E14" s="43">
        <v>0</v>
      </c>
      <c r="F14" s="43">
        <v>7854000</v>
      </c>
      <c r="G14" s="44">
        <v>8230992</v>
      </c>
      <c r="H14" s="45">
        <v>8626080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84635852</v>
      </c>
      <c r="D16" s="43">
        <v>102500000</v>
      </c>
      <c r="E16" s="43">
        <v>40391765</v>
      </c>
      <c r="F16" s="43">
        <v>110803438</v>
      </c>
      <c r="G16" s="44">
        <v>116565217</v>
      </c>
      <c r="H16" s="45">
        <v>122626608</v>
      </c>
      <c r="I16" s="22">
        <f t="shared" si="0"/>
        <v>174.3218524865155</v>
      </c>
      <c r="J16" s="23">
        <f t="shared" si="1"/>
        <v>44.79846616599681</v>
      </c>
      <c r="K16" s="2"/>
    </row>
    <row r="17" spans="1:11" ht="12.75">
      <c r="A17" s="5"/>
      <c r="B17" s="21" t="s">
        <v>24</v>
      </c>
      <c r="C17" s="43">
        <v>99081982</v>
      </c>
      <c r="D17" s="43">
        <v>108619955</v>
      </c>
      <c r="E17" s="43">
        <v>45441288</v>
      </c>
      <c r="F17" s="43">
        <v>108063124</v>
      </c>
      <c r="G17" s="44">
        <v>116379037</v>
      </c>
      <c r="H17" s="45">
        <v>130177807</v>
      </c>
      <c r="I17" s="29">
        <f t="shared" si="0"/>
        <v>137.8082329004407</v>
      </c>
      <c r="J17" s="30">
        <f t="shared" si="1"/>
        <v>42.024119715197884</v>
      </c>
      <c r="K17" s="2"/>
    </row>
    <row r="18" spans="1:11" ht="12.75">
      <c r="A18" s="5"/>
      <c r="B18" s="24" t="s">
        <v>25</v>
      </c>
      <c r="C18" s="46">
        <v>339055387</v>
      </c>
      <c r="D18" s="46">
        <v>356457508</v>
      </c>
      <c r="E18" s="46">
        <v>164935145</v>
      </c>
      <c r="F18" s="46">
        <v>380874164</v>
      </c>
      <c r="G18" s="47">
        <v>407364239</v>
      </c>
      <c r="H18" s="48">
        <v>435766488</v>
      </c>
      <c r="I18" s="25">
        <f t="shared" si="0"/>
        <v>130.92359363433425</v>
      </c>
      <c r="J18" s="26">
        <f t="shared" si="1"/>
        <v>38.244185448258875</v>
      </c>
      <c r="K18" s="2"/>
    </row>
    <row r="19" spans="1:11" ht="23.25" customHeight="1">
      <c r="A19" s="31"/>
      <c r="B19" s="32" t="s">
        <v>26</v>
      </c>
      <c r="C19" s="52">
        <v>-93</v>
      </c>
      <c r="D19" s="52">
        <v>-367702</v>
      </c>
      <c r="E19" s="52">
        <v>175747331</v>
      </c>
      <c r="F19" s="53">
        <v>3706272</v>
      </c>
      <c r="G19" s="54">
        <v>4572655</v>
      </c>
      <c r="H19" s="55">
        <v>5075784</v>
      </c>
      <c r="I19" s="33">
        <f t="shared" si="0"/>
        <v>-97.89113611062463</v>
      </c>
      <c r="J19" s="34">
        <f t="shared" si="1"/>
        <v>-69.31886195551729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39016000</v>
      </c>
      <c r="D24" s="43">
        <v>22765000</v>
      </c>
      <c r="E24" s="43">
        <v>21935615</v>
      </c>
      <c r="F24" s="43">
        <v>33843000</v>
      </c>
      <c r="G24" s="44">
        <v>17350147</v>
      </c>
      <c r="H24" s="45">
        <v>18295000</v>
      </c>
      <c r="I24" s="38">
        <f t="shared" si="0"/>
        <v>54.28334240913693</v>
      </c>
      <c r="J24" s="23">
        <f t="shared" si="1"/>
        <v>-5.870113955285916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39016000</v>
      </c>
      <c r="D26" s="46">
        <v>22765000</v>
      </c>
      <c r="E26" s="46">
        <v>21935615</v>
      </c>
      <c r="F26" s="46">
        <v>33843000</v>
      </c>
      <c r="G26" s="47">
        <v>17350147</v>
      </c>
      <c r="H26" s="48">
        <v>18295000</v>
      </c>
      <c r="I26" s="25">
        <f t="shared" si="0"/>
        <v>54.28334240913693</v>
      </c>
      <c r="J26" s="26">
        <f t="shared" si="1"/>
        <v>-5.870113955285916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10000000</v>
      </c>
      <c r="D29" s="43">
        <v>3100000</v>
      </c>
      <c r="E29" s="43">
        <v>3334039</v>
      </c>
      <c r="F29" s="43">
        <v>5269000</v>
      </c>
      <c r="G29" s="44">
        <v>5522000</v>
      </c>
      <c r="H29" s="45">
        <v>5787000</v>
      </c>
      <c r="I29" s="38">
        <f t="shared" si="0"/>
        <v>58.03654366370638</v>
      </c>
      <c r="J29" s="23">
        <f t="shared" si="1"/>
        <v>20.178727777968053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13508241</v>
      </c>
      <c r="D31" s="43">
        <v>10508241</v>
      </c>
      <c r="E31" s="43">
        <v>9318674</v>
      </c>
      <c r="F31" s="43">
        <v>1843000</v>
      </c>
      <c r="G31" s="44">
        <v>1600147</v>
      </c>
      <c r="H31" s="45">
        <v>1600000</v>
      </c>
      <c r="I31" s="38">
        <f t="shared" si="0"/>
        <v>-80.22250805211128</v>
      </c>
      <c r="J31" s="23">
        <f t="shared" si="1"/>
        <v>-44.41956331790466</v>
      </c>
      <c r="K31" s="2"/>
    </row>
    <row r="32" spans="1:11" ht="12.75">
      <c r="A32" s="9"/>
      <c r="B32" s="21" t="s">
        <v>31</v>
      </c>
      <c r="C32" s="43">
        <v>15507759</v>
      </c>
      <c r="D32" s="43">
        <v>9156759</v>
      </c>
      <c r="E32" s="43">
        <v>9352804</v>
      </c>
      <c r="F32" s="43">
        <v>32000000</v>
      </c>
      <c r="G32" s="44">
        <v>15750000</v>
      </c>
      <c r="H32" s="45">
        <v>16695000</v>
      </c>
      <c r="I32" s="38">
        <f t="shared" si="0"/>
        <v>242.14338288282318</v>
      </c>
      <c r="J32" s="23">
        <f t="shared" si="1"/>
        <v>21.305789872898416</v>
      </c>
      <c r="K32" s="2"/>
    </row>
    <row r="33" spans="1:11" ht="13.5" thickBot="1">
      <c r="A33" s="9"/>
      <c r="B33" s="39" t="s">
        <v>38</v>
      </c>
      <c r="C33" s="59">
        <v>39016000</v>
      </c>
      <c r="D33" s="59">
        <v>22765000</v>
      </c>
      <c r="E33" s="59">
        <v>22005517</v>
      </c>
      <c r="F33" s="59">
        <v>39112000</v>
      </c>
      <c r="G33" s="60">
        <v>22872147</v>
      </c>
      <c r="H33" s="61">
        <v>24082000</v>
      </c>
      <c r="I33" s="40">
        <f t="shared" si="0"/>
        <v>77.73724652776848</v>
      </c>
      <c r="J33" s="41">
        <f t="shared" si="1"/>
        <v>3.0513436013673623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70190220</v>
      </c>
      <c r="D8" s="43">
        <v>97679585</v>
      </c>
      <c r="E8" s="43">
        <v>101842994</v>
      </c>
      <c r="F8" s="43">
        <v>94330556</v>
      </c>
      <c r="G8" s="44">
        <v>101243764</v>
      </c>
      <c r="H8" s="45">
        <v>104290979</v>
      </c>
      <c r="I8" s="22">
        <f>IF($E8=0,0,(($F8/$E8)-1)*100)</f>
        <v>-7.376489736741243</v>
      </c>
      <c r="J8" s="23">
        <f>IF($E8=0,0,((($H8/$E8)^(1/3))-1)*100)</f>
        <v>0.7948931159392103</v>
      </c>
      <c r="K8" s="2"/>
    </row>
    <row r="9" spans="1:11" ht="12.75">
      <c r="A9" s="5"/>
      <c r="B9" s="21" t="s">
        <v>17</v>
      </c>
      <c r="C9" s="43">
        <v>46517750</v>
      </c>
      <c r="D9" s="43">
        <v>25055467</v>
      </c>
      <c r="E9" s="43">
        <v>24528203</v>
      </c>
      <c r="F9" s="43">
        <v>34436260</v>
      </c>
      <c r="G9" s="44">
        <v>36183516</v>
      </c>
      <c r="H9" s="45">
        <v>38873155</v>
      </c>
      <c r="I9" s="22">
        <f>IF($E9=0,0,(($F9/$E9)-1)*100)</f>
        <v>40.394549082947506</v>
      </c>
      <c r="J9" s="23">
        <f>IF($E9=0,0,((($H9/$E9)^(1/3))-1)*100)</f>
        <v>16.590013537803095</v>
      </c>
      <c r="K9" s="2"/>
    </row>
    <row r="10" spans="1:11" ht="12.75">
      <c r="A10" s="5"/>
      <c r="B10" s="21" t="s">
        <v>18</v>
      </c>
      <c r="C10" s="43">
        <v>630820540</v>
      </c>
      <c r="D10" s="43">
        <v>603644250</v>
      </c>
      <c r="E10" s="43">
        <v>578717155</v>
      </c>
      <c r="F10" s="43">
        <v>644089208</v>
      </c>
      <c r="G10" s="44">
        <v>676360548</v>
      </c>
      <c r="H10" s="45">
        <v>713444500</v>
      </c>
      <c r="I10" s="22">
        <f aca="true" t="shared" si="0" ref="I10:I33">IF($E10=0,0,(($F10/$E10)-1)*100)</f>
        <v>11.296028195328</v>
      </c>
      <c r="J10" s="23">
        <f aca="true" t="shared" si="1" ref="J10:J33">IF($E10=0,0,((($H10/$E10)^(1/3))-1)*100)</f>
        <v>7.225466891285026</v>
      </c>
      <c r="K10" s="2"/>
    </row>
    <row r="11" spans="1:11" ht="12.75">
      <c r="A11" s="9"/>
      <c r="B11" s="24" t="s">
        <v>19</v>
      </c>
      <c r="C11" s="46">
        <v>747528510</v>
      </c>
      <c r="D11" s="46">
        <v>726379302</v>
      </c>
      <c r="E11" s="46">
        <v>705088352</v>
      </c>
      <c r="F11" s="46">
        <v>772856024</v>
      </c>
      <c r="G11" s="47">
        <v>813787828</v>
      </c>
      <c r="H11" s="48">
        <v>856608634</v>
      </c>
      <c r="I11" s="25">
        <f t="shared" si="0"/>
        <v>9.611231246094952</v>
      </c>
      <c r="J11" s="26">
        <f t="shared" si="1"/>
        <v>6.70373849949617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274560542</v>
      </c>
      <c r="D13" s="43">
        <v>285496142</v>
      </c>
      <c r="E13" s="43">
        <v>280548557</v>
      </c>
      <c r="F13" s="43">
        <v>306893232</v>
      </c>
      <c r="G13" s="44">
        <v>326061408</v>
      </c>
      <c r="H13" s="45">
        <v>346427584</v>
      </c>
      <c r="I13" s="22">
        <f t="shared" si="0"/>
        <v>9.39041543528596</v>
      </c>
      <c r="J13" s="23">
        <f t="shared" si="1"/>
        <v>7.283963222814194</v>
      </c>
      <c r="K13" s="2"/>
    </row>
    <row r="14" spans="1:11" ht="12.75">
      <c r="A14" s="5"/>
      <c r="B14" s="21" t="s">
        <v>22</v>
      </c>
      <c r="C14" s="43">
        <v>89033007</v>
      </c>
      <c r="D14" s="43">
        <v>83000000</v>
      </c>
      <c r="E14" s="43">
        <v>81736739</v>
      </c>
      <c r="F14" s="43">
        <v>79424064</v>
      </c>
      <c r="G14" s="44">
        <v>85948860</v>
      </c>
      <c r="H14" s="45">
        <v>85854504</v>
      </c>
      <c r="I14" s="22">
        <f t="shared" si="0"/>
        <v>-2.8294192162474197</v>
      </c>
      <c r="J14" s="23">
        <f t="shared" si="1"/>
        <v>1.651843431193134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312934940</v>
      </c>
      <c r="D17" s="43">
        <v>288216450</v>
      </c>
      <c r="E17" s="43">
        <v>218256087</v>
      </c>
      <c r="F17" s="43">
        <v>313777776</v>
      </c>
      <c r="G17" s="44">
        <v>313576092</v>
      </c>
      <c r="H17" s="45">
        <v>321694032</v>
      </c>
      <c r="I17" s="29">
        <f t="shared" si="0"/>
        <v>43.76587627542319</v>
      </c>
      <c r="J17" s="30">
        <f t="shared" si="1"/>
        <v>13.804354494261183</v>
      </c>
      <c r="K17" s="2"/>
    </row>
    <row r="18" spans="1:11" ht="12.75">
      <c r="A18" s="5"/>
      <c r="B18" s="24" t="s">
        <v>25</v>
      </c>
      <c r="C18" s="46">
        <v>676528489</v>
      </c>
      <c r="D18" s="46">
        <v>656712592</v>
      </c>
      <c r="E18" s="46">
        <v>580541383</v>
      </c>
      <c r="F18" s="46">
        <v>700095072</v>
      </c>
      <c r="G18" s="47">
        <v>725586360</v>
      </c>
      <c r="H18" s="48">
        <v>753976120</v>
      </c>
      <c r="I18" s="25">
        <f t="shared" si="0"/>
        <v>20.593482652725893</v>
      </c>
      <c r="J18" s="26">
        <f t="shared" si="1"/>
        <v>9.104200020796371</v>
      </c>
      <c r="K18" s="2"/>
    </row>
    <row r="19" spans="1:11" ht="23.25" customHeight="1">
      <c r="A19" s="31"/>
      <c r="B19" s="32" t="s">
        <v>26</v>
      </c>
      <c r="C19" s="52">
        <v>71000021</v>
      </c>
      <c r="D19" s="52">
        <v>69666710</v>
      </c>
      <c r="E19" s="52">
        <v>124546969</v>
      </c>
      <c r="F19" s="53">
        <v>72760952</v>
      </c>
      <c r="G19" s="54">
        <v>88201468</v>
      </c>
      <c r="H19" s="55">
        <v>102632514</v>
      </c>
      <c r="I19" s="33">
        <f t="shared" si="0"/>
        <v>-41.579508048887156</v>
      </c>
      <c r="J19" s="34">
        <f t="shared" si="1"/>
        <v>-6.247267437430148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71000000</v>
      </c>
      <c r="D23" s="43">
        <v>68888946</v>
      </c>
      <c r="E23" s="43">
        <v>60640156</v>
      </c>
      <c r="F23" s="43">
        <v>91297996</v>
      </c>
      <c r="G23" s="44">
        <v>103765016</v>
      </c>
      <c r="H23" s="45">
        <v>117761220</v>
      </c>
      <c r="I23" s="38">
        <f t="shared" si="0"/>
        <v>50.55699394968576</v>
      </c>
      <c r="J23" s="23">
        <f t="shared" si="1"/>
        <v>24.76152140909211</v>
      </c>
      <c r="K23" s="2"/>
    </row>
    <row r="24" spans="1:11" ht="12.75">
      <c r="A24" s="9"/>
      <c r="B24" s="21" t="s">
        <v>30</v>
      </c>
      <c r="C24" s="43">
        <v>99383000</v>
      </c>
      <c r="D24" s="43">
        <v>86960764</v>
      </c>
      <c r="E24" s="43">
        <v>84710421</v>
      </c>
      <c r="F24" s="43">
        <v>98702012</v>
      </c>
      <c r="G24" s="44">
        <v>107485004</v>
      </c>
      <c r="H24" s="45">
        <v>113912000</v>
      </c>
      <c r="I24" s="38">
        <f t="shared" si="0"/>
        <v>16.51696548645414</v>
      </c>
      <c r="J24" s="23">
        <f t="shared" si="1"/>
        <v>10.37673559952701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170383000</v>
      </c>
      <c r="D26" s="46">
        <v>155849710</v>
      </c>
      <c r="E26" s="46">
        <v>145350577</v>
      </c>
      <c r="F26" s="46">
        <v>190000008</v>
      </c>
      <c r="G26" s="47">
        <v>211250020</v>
      </c>
      <c r="H26" s="48">
        <v>231673220</v>
      </c>
      <c r="I26" s="25">
        <f t="shared" si="0"/>
        <v>30.71844083563562</v>
      </c>
      <c r="J26" s="26">
        <f t="shared" si="1"/>
        <v>16.811703725312064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300000</v>
      </c>
      <c r="D28" s="43">
        <v>300000</v>
      </c>
      <c r="E28" s="43">
        <v>193594</v>
      </c>
      <c r="F28" s="43">
        <v>50000</v>
      </c>
      <c r="G28" s="44">
        <v>3999996</v>
      </c>
      <c r="H28" s="45">
        <v>12000000</v>
      </c>
      <c r="I28" s="38">
        <f t="shared" si="0"/>
        <v>-74.1727532878085</v>
      </c>
      <c r="J28" s="23">
        <f t="shared" si="1"/>
        <v>295.75807441453287</v>
      </c>
      <c r="K28" s="2"/>
    </row>
    <row r="29" spans="1:11" ht="12.75">
      <c r="A29" s="9"/>
      <c r="B29" s="21" t="s">
        <v>35</v>
      </c>
      <c r="C29" s="43">
        <v>1800000</v>
      </c>
      <c r="D29" s="43">
        <v>0</v>
      </c>
      <c r="E29" s="43">
        <v>0</v>
      </c>
      <c r="F29" s="43">
        <v>1100000</v>
      </c>
      <c r="G29" s="44">
        <v>11800020</v>
      </c>
      <c r="H29" s="45">
        <v>12200000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135483000</v>
      </c>
      <c r="D31" s="43">
        <v>144169089</v>
      </c>
      <c r="E31" s="43">
        <v>136170667</v>
      </c>
      <c r="F31" s="43">
        <v>130665008</v>
      </c>
      <c r="G31" s="44">
        <v>94437168</v>
      </c>
      <c r="H31" s="45">
        <v>191603220</v>
      </c>
      <c r="I31" s="38">
        <f t="shared" si="0"/>
        <v>-4.043204840878101</v>
      </c>
      <c r="J31" s="23">
        <f t="shared" si="1"/>
        <v>12.057194776639601</v>
      </c>
      <c r="K31" s="2"/>
    </row>
    <row r="32" spans="1:11" ht="12.75">
      <c r="A32" s="9"/>
      <c r="B32" s="21" t="s">
        <v>31</v>
      </c>
      <c r="C32" s="43">
        <v>32800000</v>
      </c>
      <c r="D32" s="43">
        <v>24580621</v>
      </c>
      <c r="E32" s="43">
        <v>14946922</v>
      </c>
      <c r="F32" s="43">
        <v>58185000</v>
      </c>
      <c r="G32" s="44">
        <v>101012836</v>
      </c>
      <c r="H32" s="45">
        <v>15870000</v>
      </c>
      <c r="I32" s="38">
        <f t="shared" si="0"/>
        <v>289.2774713081395</v>
      </c>
      <c r="J32" s="23">
        <f t="shared" si="1"/>
        <v>2.017588366389167</v>
      </c>
      <c r="K32" s="2"/>
    </row>
    <row r="33" spans="1:11" ht="13.5" thickBot="1">
      <c r="A33" s="9"/>
      <c r="B33" s="39" t="s">
        <v>38</v>
      </c>
      <c r="C33" s="59">
        <v>170383000</v>
      </c>
      <c r="D33" s="59">
        <v>169049710</v>
      </c>
      <c r="E33" s="59">
        <v>151311183</v>
      </c>
      <c r="F33" s="59">
        <v>190000008</v>
      </c>
      <c r="G33" s="60">
        <v>211250020</v>
      </c>
      <c r="H33" s="61">
        <v>231673220</v>
      </c>
      <c r="I33" s="40">
        <f t="shared" si="0"/>
        <v>25.569045349410825</v>
      </c>
      <c r="J33" s="41">
        <f t="shared" si="1"/>
        <v>15.257254285397725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2020-11-03T18:37:29Z</dcterms:created>
  <dcterms:modified xsi:type="dcterms:W3CDTF">2020-11-03T18:38:24Z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